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HAUPTAMT\Fördermittel\Vergabestelle\Laufende Verfahren\"/>
    </mc:Choice>
  </mc:AlternateContent>
  <xr:revisionPtr revIDLastSave="0" documentId="13_ncr:1_{BE64D4BF-388E-4FB3-8DF3-BD3A5BAFA5C0}" xr6:coauthVersionLast="47" xr6:coauthVersionMax="47" xr10:uidLastSave="{00000000-0000-0000-0000-000000000000}"/>
  <workbookProtection workbookAlgorithmName="SHA-512" workbookHashValue="3dlX5X4PKJ4w3iWkVKZ8/be9cRlfmNrGp9lT+0E6mYMhWhYkga43EJL1JVixWWAC1GCjrIBPgfkMIVNq0qDP1w==" workbookSaltValue="P9IXtbIJee1uIA688MzVxw==" workbookSpinCount="100000" lockStructure="1"/>
  <bookViews>
    <workbookView xWindow="2640" yWindow="1950" windowWidth="18900" windowHeight="18930" xr2:uid="{00000000-000D-0000-FFFF-FFFF00000000}"/>
  </bookViews>
  <sheets>
    <sheet name="Tabelle1" sheetId="1" r:id="rId1"/>
  </sheets>
  <definedNames>
    <definedName name="_xlnm.Print_Titles" localSheetId="0">Tabelle1!$1:$23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22" i="1" l="1"/>
  <c r="G109" i="1"/>
  <c r="G98" i="1" l="1"/>
  <c r="G97" i="1"/>
  <c r="G41" i="1"/>
  <c r="G77" i="1"/>
  <c r="G39" i="1"/>
  <c r="G37" i="1"/>
  <c r="G31" i="1"/>
  <c r="G108" i="1" l="1"/>
  <c r="G43" i="1"/>
  <c r="G45" i="1"/>
  <c r="G52" i="1"/>
  <c r="G70" i="1"/>
  <c r="G76" i="1"/>
  <c r="G80" i="1"/>
  <c r="G83" i="1"/>
  <c r="G85" i="1"/>
  <c r="G106" i="1"/>
  <c r="G112" i="1"/>
  <c r="G114" i="1"/>
  <c r="G116" i="1"/>
  <c r="G126" i="1"/>
  <c r="G62" i="1"/>
  <c r="G56" i="1"/>
  <c r="G48" i="1" l="1"/>
  <c r="G92" i="1" l="1"/>
  <c r="G141" i="1" l="1"/>
  <c r="G136" i="1"/>
  <c r="G137" i="1" s="1"/>
  <c r="G138" i="1" s="1"/>
  <c r="G142" i="1"/>
  <c r="G143" i="1" s="1"/>
</calcChain>
</file>

<file path=xl/sharedStrings.xml><?xml version="1.0" encoding="utf-8"?>
<sst xmlns="http://schemas.openxmlformats.org/spreadsheetml/2006/main" count="201" uniqueCount="164">
  <si>
    <t>Leistungsverzeichnis Baumpflanzungen</t>
  </si>
  <si>
    <t>Projekt:</t>
  </si>
  <si>
    <t>Leistungsbeschreibung</t>
  </si>
  <si>
    <t>Menge</t>
  </si>
  <si>
    <t>ME</t>
  </si>
  <si>
    <t>1.</t>
  </si>
  <si>
    <t>1.1.</t>
  </si>
  <si>
    <t>1.1.1.</t>
  </si>
  <si>
    <t>H. 3x v mDb.</t>
  </si>
  <si>
    <t>STH: ≤ 3m</t>
  </si>
  <si>
    <t>1.1.2.</t>
  </si>
  <si>
    <t>Ordnungs-
zahl</t>
  </si>
  <si>
    <t>Gesamtpreis
in €</t>
  </si>
  <si>
    <t>1.1.3.</t>
  </si>
  <si>
    <t>&gt;Preisblatt&lt;</t>
  </si>
  <si>
    <t>m³</t>
  </si>
  <si>
    <t>1.1.10.</t>
  </si>
  <si>
    <t>Pflanzgrube - Baumsubstrat verfüllen / BW 1</t>
  </si>
  <si>
    <t>Gehölze mB einschl. / HSt</t>
  </si>
  <si>
    <t>Gehölze: Hochstamm</t>
  </si>
  <si>
    <t>St</t>
  </si>
  <si>
    <t>1.1.14.</t>
  </si>
  <si>
    <t>NPK-Langzeitdünger</t>
  </si>
  <si>
    <t>kg</t>
  </si>
  <si>
    <t>l</t>
  </si>
  <si>
    <t>1.1.16.</t>
  </si>
  <si>
    <t>Pflanzenschutz / Insektizid</t>
  </si>
  <si>
    <t>Abgerechnet wird nach Anzahl der Bäume / Heistern / Solitär.</t>
  </si>
  <si>
    <t>Das Einbringen des Düngers ist zwecks Überprüfung beim AG / bei der Bauleitung anzumelden</t>
  </si>
  <si>
    <t>Das Einbringen des Impfstoffes ist zwecks Überprüfung beim AG / bei der Bauleitung anzumelden.</t>
  </si>
  <si>
    <t>Verankerung Dreibock I = 3 m / Verbissschutz</t>
  </si>
  <si>
    <t>Abrechnung nach Anzahl der Bäume</t>
  </si>
  <si>
    <t>Abrechnung nach Anzahl der behandelten Bäume.</t>
  </si>
  <si>
    <t>Baum- / Mähschutz</t>
  </si>
  <si>
    <t>Die Fertigstellungspflege der Bäume hat mit mindestens 10 Arbeitsgängen pro Jahr / witterungsabhängig zu erfolgen.
Diese umfasst unter anderen:
1. Lockern und Säubern des Baumscheibenbereiches.
2. Entfernen von Steinen, Unrat und Unkraut, Dauerunkräuter ausgraben
- Unkraut und Steine sind zu entsorgen.
- Bearbeitungstiefe der jeweiligen Pflanzart anpassen
3. Durchführen von erforderlichen Schnittmaßnahmen:
- Entfernung von unerwünschtem Aufwuchs
- Abgestorbene, kranke und beschädigte Äste durch schneiden entfernen
- Schnittfläche über 3 cm verstreichen
4. Prüfen und Richten der Verankerungen
- Bei Bedarf Erneuerung der Pfähle, Verankerung, Bandage
5. Pflanzen auf Befall von Krankheiten und Schädlingen überwachen. Die Durchführung von erforderl. Pflanzenschutz wird gesondert vergütet.
6. Bäume wässern einschl. Wasser liefern. Orientierungswert mind. 10 Bewässerungsgänge je 80 - 100 l / Baum
7. Kostenloser Ersatz für nicht angewachsene Pflanzen in gleicher Art, Sorte und Größe</t>
  </si>
  <si>
    <t>Fertigstellungspflege Bäume / Pflanzung bis zum abnahmefähigen Zustand pflegen
(gem. DIN 18 916), als komplette Leistung.</t>
  </si>
  <si>
    <t>abgerechnet wird nach Anzahl der Bäume</t>
  </si>
  <si>
    <t>Abgerechnet wird nach Anzahl der Bäume</t>
  </si>
  <si>
    <t>Mindestwassermenge je Arbeitsgang 80 - 100 l je Baum</t>
  </si>
  <si>
    <t>Der Einheitspreis bezieht sich je Pflanzung auf 2 Arbeitsgänge.
Bei Mehr- bzw. Minderleistung wird jeder Arbeitsgang prozentual gleich abgerechnet.</t>
  </si>
  <si>
    <t>Abgerechnet nach Baum / Solitär / Heister / Stammbusch u.ä.</t>
  </si>
  <si>
    <t>Düngung entsprechend nach Bedarf</t>
  </si>
  <si>
    <t>Baumpflanzungen</t>
  </si>
  <si>
    <t>1.1.5.</t>
  </si>
  <si>
    <t>1.1.6.</t>
  </si>
  <si>
    <t>1.1.8.</t>
  </si>
  <si>
    <t>1.1.9.</t>
  </si>
  <si>
    <t>DIN276 neu 582</t>
  </si>
  <si>
    <t>Vorratsdüngung für Bäume mit umhüllten NPK - Langzeitdünger liefern und in die Pflanzgrube nach Herstellerangaben einmischen, als komplette Leistung.</t>
  </si>
  <si>
    <t>Düngemenge: 300 g / Baum 
Wirkungsdauer mind. 2 Vegetationsperioden mind. Nährstoffgehalt: 14% N / 8% P2O5 / 15% K2O</t>
  </si>
  <si>
    <t>Baumscheibe mit Mykorrhiza impfen (Vitalpilze für die Baumpflege / gesondert je Baumart), als komplette Leistung -  unter Beachtung der Herstellerangaben</t>
  </si>
  <si>
    <t>Ist die Beimpfung nach dem Pflanzen erforderlich, wird der Impfstoff mit dem Spaten in einer Tiefe von 5 - 30 cm an den Ballen gebracht. Diese Impfstellen sind gleichmäßig zu verteilen und mit jeweils 100 ml Impfstoff zu versehen.</t>
  </si>
  <si>
    <t>liefern und entsprechend Herstellerangaben 2x auftragen (April / Juni), als komplette Leistung</t>
  </si>
  <si>
    <t>Pflanzenschutz bei Hochstämmen / Heistern /Solitär. Insektizid zur Bekämpfung von Insekten im Forst (u.a. Splintkäfer, holz- und rindenbrütende Borkenkäfer, Rüsselkäfer, beißende und saugende Insekten)</t>
  </si>
  <si>
    <t>Pflanzenschutzmittel muss hohe UV - Beständigkeit und Regenfestigkeit aufweisen. Der Zulassungsnachweis ist durch den Bieter vorzulegen.</t>
  </si>
  <si>
    <t>Auf eine gründliche Benetzung befallener Pflanzenteile ist unbedingt zu achten, da der Wirkstoff nicht systemisch in der Pflanzen verlangt wird.</t>
  </si>
  <si>
    <t>Der Einsatz des Pflanzenschutzmittels ist durch den Bieter nachzuweisen.</t>
  </si>
  <si>
    <t>Die Anwendung des Pflanzenschutzmittels hat unter strikter Einhaltung der geltenden Arbeits- und Gesundheitsschutzbestimmungen zu erfolgen (Verwendung von Schutzanzug, Atemschutz - Halbmaske, Vollsichtschutzbrille und Industriehandschuhen). Entsprechende Aufwendungen sind in den Einzelpreisen einzurechnen und werden nicht gesondert vergütet.</t>
  </si>
  <si>
    <t>Baumschutz
(Schutz gegen mechanische Schäden / Mähschutz) mittels Kunststoffmanschette
Manschette
- UV stabil, luftdurchlässig herstellen / anbringen, als komplette Leistung
- nach 3 Jahren / nach Entwicklungspflege wieder abnehmen und entsorgen</t>
  </si>
  <si>
    <t>Im Einheitspreis enthalten sind sämtliche Aufwendungen für den technologisch evtl. erforderlichen Zwischeneinschlag zwischen Lieferung und Pflanzung, einschl. notwendiger vegetationstechnischer Arbeiten sowie Pflanzschnitt</t>
  </si>
  <si>
    <t>Die Fertigstellung beginnt mit der Pflanzung. Diese dauert eine Vegetationsperiode und endet mit der Abnahmereife der Bäume. Diese ist dann erreicht, wenn der Baum in der ersten Vegetationsperiode erkennbar ausgetrieben hat, der Baum also angewachsen ist. Wird ein Baum im Herbst eingepflanzt, so endet die Fertigstellungspflege spätestens 12 Monate nach der Pflanzung. Die Fertigstellungspflege hat das Ziel, einen Zustand zu erreichen, der bei anschließenden Pflegemaßnahmen nach DIN 18919 die gesicherte Weiterentwicklung der Pflanzung ermöglicht.</t>
  </si>
  <si>
    <t>Entwicklungspflege Bäume / 2. und 3. Jahr
Pflanzung bis zum funktionsfähigen Zustand pflegen (gem. DIN 18 919), als komplette Leistung. Sie beginnt nach der Fertigstellungspflege und dauert zwei Vegetationsperioden mit mindestens 8 Arbeitsgängen pro Jahr / witterungsabhängig:</t>
  </si>
  <si>
    <r>
      <t xml:space="preserve">Kronenerziehungs- und aufbauschnitt
durch eine Fachfirma für Neupflanzungen nach ZTV Baumpflege, Abschnitt 3.1.3 im Zeitraum von 2 Jahren / </t>
    </r>
    <r>
      <rPr>
        <i/>
        <sz val="11"/>
        <color theme="1"/>
        <rFont val="Calibri"/>
        <family val="2"/>
        <scheme val="minor"/>
      </rPr>
      <t>während der Entwicklungspflege, einschl. Aufasten am Ende der Entwicklungspflege</t>
    </r>
    <r>
      <rPr>
        <sz val="11"/>
        <color theme="1"/>
        <rFont val="Calibri"/>
        <family val="2"/>
        <scheme val="minor"/>
      </rPr>
      <t>, als komplette Leistung, einschl.:
- Entfernen von Kronenkonkurrenztrieben
- Entfernen von Zwiesel
- Entfernen von reibenden und gebrochenen Ästen
- Krone jährlich um 20 - 30 cm höher setzen
- Krone pflegen:
- sich reibende, kreuzende, beschädigte, kranke und abgestorbene Äste und Zweige eines Baumes auf Astring abschneiden
- Leittrieb bei Bedarf stäben (Tonkinstab)
- Schnittgut entsorgen</t>
    </r>
  </si>
  <si>
    <t>Gehölze mit Ballen oder Container übersichtlich, nach Arten und Größen getrennt, einschlagen. Ballen/Container allseitig mit lockerem Boden oder Mulchstoff umgeben. Gehölze im Einschlag feucht halten, als komplette Leistung.</t>
  </si>
  <si>
    <t>Pflanzgrube herstellen/ ausheben, Aushubboden seitlich lagern Hinweis: Überschüssiger Aushub kann zur Herstellung von Gießmulden genutzt werden. Der restliche Überschuss kann zum in der Leistungsbeschreibung angegebenen Lagerort verbracht werden und geht in das Eigentum des AG über.</t>
  </si>
  <si>
    <t>Pflanzgrube herstellen</t>
  </si>
  <si>
    <t>Fertigstellungspflege Bäume</t>
  </si>
  <si>
    <t>Bäume zusätzlich wässern</t>
  </si>
  <si>
    <t>Bäume zusätzlich wässern nach witterungsabhängigem Bedarf, einschl. Wasser liefern, als komplette Leistung.</t>
  </si>
  <si>
    <t>Kronenerziehungs- / aufbauschnitt</t>
  </si>
  <si>
    <r>
      <t xml:space="preserve">Zusätzliche Bewässerungsgänge sind dem AG unaufgefordert </t>
    </r>
    <r>
      <rPr>
        <i/>
        <sz val="11"/>
        <rFont val="Calibri"/>
        <family val="2"/>
        <scheme val="minor"/>
      </rPr>
      <t>mindestens 2 AT vor
Realisierung</t>
    </r>
    <r>
      <rPr>
        <sz val="11"/>
        <rFont val="Calibri"/>
        <family val="2"/>
        <scheme val="minor"/>
      </rPr>
      <t xml:space="preserve"> anzuzeigen und von ihm freigeben zu lassen.</t>
    </r>
  </si>
  <si>
    <t>m²</t>
  </si>
  <si>
    <t>Stk</t>
  </si>
  <si>
    <t>Entfernung Baumbock</t>
  </si>
  <si>
    <t>Hand-Suchschachtung</t>
  </si>
  <si>
    <t>Hand-Suchschachtung in Vorbereitung der Pflanzgruben</t>
  </si>
  <si>
    <t xml:space="preserve">1.2. </t>
  </si>
  <si>
    <t>Sie umfasst unter anderem:
1. Lockern und Säubern des Baumscheibenbereiches
2. Entfernen von Steinen, Unrat und unerwünschtem Beikraut, Dauerunkräuter ausgraben
- Unkraut und Steine sind zu entsorgen
- Bearbeitungstiefe der jeweiligen Pflanzart anpassen
3. Durchführen von erforderlichen Schnittmaßnahmen:
- Entfernen von unerwünschtem Aufwuchs
- Abgestorbene, kranke und beschädigte Äste durch schneiden entfernen
- Schnittflächen über 3 cm verstreichen
4. Prüfen und Richten der Verankerungen. Bei Bedarf Erneuerung der Pfähle, Verankerung, Bandage.
5. Pflanzen auf Befall von Krankheiten und Schädlingen überwachen. (Durchführung von erforderl. Pflanzenschutz wird gesondert vergütet)
6. Bäume wässern einschl. Wasser liefern. Orientierungswert 8 Bewässerungsgänge je 80 - 100 l / Baum
7. Kostenloser Ersatz für nicht angewachsene Pflanzen in gleicher Art, Sorte und Größe</t>
  </si>
  <si>
    <t>1.2.1</t>
  </si>
  <si>
    <t>1.2.2.</t>
  </si>
  <si>
    <t>1.2.5.</t>
  </si>
  <si>
    <t>1.2.6.</t>
  </si>
  <si>
    <t>Bruttosumme</t>
  </si>
  <si>
    <t>MwSt. (19%)</t>
  </si>
  <si>
    <t>Entwicklungspflege Baum 2. und 3. Jahr Standjahr</t>
  </si>
  <si>
    <t>Std.</t>
  </si>
  <si>
    <t>Abgerechnet wird nach Anzahl der fruchtlosen Handsuchschachtungen</t>
  </si>
  <si>
    <t>Laubbaum, liefern, als komplette Leistung</t>
  </si>
  <si>
    <t>Verdunstzunsschutz / Anstrich weiß erneuern</t>
  </si>
  <si>
    <t>Baumbock in Gänze entfernen zum Ende der Entwicklungspflege, entsorgen</t>
  </si>
  <si>
    <t>Entwicklungspflege mit weißer Stammschutzfarbe mit Langzeitwirkung vom Stammfuß bis an den Kronenansatz, als komplette Leistung, einschl. Stamm reinigen und Voranstrich.</t>
  </si>
  <si>
    <t>Einzelpreis
in €</t>
  </si>
  <si>
    <t xml:space="preserve">Vergabenummer: </t>
  </si>
  <si>
    <t xml:space="preserve">Ausführungstermine: </t>
  </si>
  <si>
    <t>Ausführungsbeginn:</t>
  </si>
  <si>
    <t xml:space="preserve">Ausführungsende: </t>
  </si>
  <si>
    <t>Auftraggeberdaten</t>
  </si>
  <si>
    <t>Auftraggeber:</t>
  </si>
  <si>
    <t>Gemeinde Petershagen/Eggersdorf</t>
  </si>
  <si>
    <t>Straße:</t>
  </si>
  <si>
    <t>Am Markt 8</t>
  </si>
  <si>
    <t>PLZ:</t>
  </si>
  <si>
    <t>Ort:</t>
  </si>
  <si>
    <t>Petershagen/ Eggersdorf</t>
  </si>
  <si>
    <t>Pflanzung und Pflege von Jungbäumen</t>
  </si>
  <si>
    <t>Felder in dieser Farbe sind vom Bieter auszufüllen</t>
  </si>
  <si>
    <t>Hand-Suchschachtung in Vorbereitung der Pflanzgruben. Gesonderte Leistung bei nicht möglicher Pflanzleistung (Postion wird berücksichtigt für Preisobergrenze)</t>
  </si>
  <si>
    <t>1.1.11.</t>
  </si>
  <si>
    <r>
      <rPr>
        <u/>
        <sz val="11"/>
        <color theme="1"/>
        <rFont val="Calibri"/>
        <family val="2"/>
        <scheme val="minor"/>
      </rPr>
      <t>Baumstämme</t>
    </r>
    <r>
      <rPr>
        <sz val="11"/>
        <color theme="1"/>
        <rFont val="Calibri"/>
        <family val="2"/>
        <scheme val="minor"/>
      </rPr>
      <t xml:space="preserve">
- mit Baumband / Kunststoff (Polyester b 5 cm) am Dreibock befestigen, incl. entspr. Schutzschlauch/ Kambiumschoner
- eine Bindung je Pfahl, d.h. 3 Bindungen je Baum, Bindung an Pfahl oder Querlatte annageln / antackern
- Baumverankerung nach Entwicklungspflege tiefer setzen, um den Stammzuwachs und das Wurzelwachstum zu fördern</t>
    </r>
  </si>
  <si>
    <t>Verdunstungsschutz / Anstrich weiß
DIN276 neu       582</t>
  </si>
  <si>
    <t>1.1.15.</t>
  </si>
  <si>
    <t>Verdunstungsschutz / Anstrich weiß erneuern
DIN276 neu     582</t>
  </si>
  <si>
    <t xml:space="preserve">Bäume zusätzlich Wässern </t>
  </si>
  <si>
    <t>Verrechnungsatz für Facharbeiter für unvorhergesehene Arbeiten nach Abstimmung mit dem Bauherrn</t>
  </si>
  <si>
    <t>Mähgut in Handarbeit aufnehmen, laden und entsorgen</t>
  </si>
  <si>
    <t>Gießrand aufnehmen nach gemeinsamer Absprache mit AG nach 3 . Standjahr
DIN276 neu      582</t>
  </si>
  <si>
    <t>mit GB</t>
  </si>
  <si>
    <r>
      <t xml:space="preserve">             </t>
    </r>
    <r>
      <rPr>
        <b/>
        <sz val="11"/>
        <color rgb="FF0070C0"/>
        <rFont val="Calibri"/>
        <family val="2"/>
        <scheme val="minor"/>
      </rPr>
      <t xml:space="preserve"> BEDARFSPOSITION</t>
    </r>
  </si>
  <si>
    <t>LKW mit Bediener zum Stundenverrechnungssatz</t>
  </si>
  <si>
    <t>Füllboden liefern und einbauen</t>
  </si>
  <si>
    <t>Minibagger mit Bediener zum Stundenverrechnungssatz</t>
  </si>
  <si>
    <t>t.</t>
  </si>
  <si>
    <r>
      <t xml:space="preserve">Pflanzgrube verfüllen </t>
    </r>
    <r>
      <rPr>
        <sz val="11"/>
        <color theme="1"/>
        <rFont val="Calibri"/>
        <family val="2"/>
        <scheme val="minor"/>
      </rPr>
      <t>mit Baumsubstrat verfüllen  /Vegetationstragschichtgemisch / Substrat), Verfüllung der Pflanzgrube nur nach Abnahme und Freigabe, als komplette Leistung, einschl.:
- lagenweiser Einbau
- trittfeste Verdichtung, um Absackung zu vermeiden
- alle Schichten ca. 5 cm mit dem Untergrund / der darunter liegenden Schicht verzahnen</t>
    </r>
  </si>
  <si>
    <r>
      <rPr>
        <u/>
        <sz val="11"/>
        <color theme="1"/>
        <rFont val="Calibri"/>
        <family val="2"/>
        <scheme val="minor"/>
      </rPr>
      <t>Einsatz bei Neupflanzungen:</t>
    </r>
    <r>
      <rPr>
        <sz val="11"/>
        <color theme="1"/>
        <rFont val="Calibri"/>
        <family val="2"/>
        <scheme val="minor"/>
      </rPr>
      <t xml:space="preserve">
Ca. 1/3 des Impfstoffes ist als Substrat in Wurzelnähe in das ausgehobene Pflanzloch kurz vor dem Pflanzen einzustreuen. Ca. 2/3 des Impfstoffes ist vor dem Verfüllen des Pflanzloches an den Ballenseiten aufzustreichen.</t>
    </r>
  </si>
  <si>
    <r>
      <rPr>
        <u/>
        <sz val="11"/>
        <color theme="1"/>
        <rFont val="Calibri"/>
        <family val="2"/>
        <scheme val="minor"/>
      </rPr>
      <t>Pfähle</t>
    </r>
    <r>
      <rPr>
        <sz val="11"/>
        <color theme="1"/>
        <rFont val="Calibri"/>
        <family val="2"/>
        <scheme val="minor"/>
      </rPr>
      <t xml:space="preserve">
- gekegelt/ gespalten, standfest einschlagen
- Pfähle aus Nadelholz, oder Ähnlich geschält
- Pfahllänge: I </t>
    </r>
    <r>
      <rPr>
        <sz val="11"/>
        <color theme="1"/>
        <rFont val="Calibri"/>
        <family val="2"/>
      </rPr>
      <t>≤ 3cm, Durchmesser mind. 10 cm
- seitliche Verbindung durch Querhölzer</t>
    </r>
  </si>
  <si>
    <r>
      <t xml:space="preserve">Schutz der Rinde am Baumstamm gegen Verdunstung, Sonneneinwirkung und änderbaren Strahlungseinwirkungen am neuen Standort herstellen (unmittelbar </t>
    </r>
    <r>
      <rPr>
        <u/>
        <sz val="11"/>
        <color theme="1"/>
        <rFont val="Calibri"/>
        <family val="2"/>
        <scheme val="minor"/>
      </rPr>
      <t>vor der Pflanzung</t>
    </r>
    <r>
      <rPr>
        <sz val="11"/>
        <color theme="1"/>
        <rFont val="Calibri"/>
        <family val="2"/>
        <scheme val="minor"/>
      </rPr>
      <t>). Mit weißer Stammschutzfarbe mit Langzeitwirkung vom Stammfuß bis an den Kronenansatz, als komplette Leistung, einschl. Stamm reinigen und Voranstrich.</t>
    </r>
  </si>
  <si>
    <r>
      <t xml:space="preserve">Schutz der Rinde
am Baumstamm gegen Verdunstung, Sonneneinwirkung und veränderte Strahlungseinwirkung am neuen Standort </t>
    </r>
    <r>
      <rPr>
        <u/>
        <sz val="11"/>
        <color theme="1"/>
        <rFont val="Calibri"/>
        <family val="2"/>
        <scheme val="minor"/>
      </rPr>
      <t>erneuern</t>
    </r>
    <r>
      <rPr>
        <sz val="11"/>
        <color theme="1"/>
        <rFont val="Calibri"/>
        <family val="2"/>
        <scheme val="minor"/>
      </rPr>
      <t xml:space="preserve"> als komplette Leistung, einschl. Stamm reinigen und Voranstrich.</t>
    </r>
  </si>
  <si>
    <r>
      <t xml:space="preserve">Die einzelnen Arbeitsgänge sind dem AG unaufgefordert </t>
    </r>
    <r>
      <rPr>
        <i/>
        <sz val="11"/>
        <color theme="1"/>
        <rFont val="Calibri"/>
        <family val="2"/>
        <scheme val="minor"/>
      </rPr>
      <t>mindestens 2 AT vor Realisierung</t>
    </r>
    <r>
      <rPr>
        <sz val="11"/>
        <color theme="1"/>
        <rFont val="Calibri"/>
        <family val="2"/>
        <scheme val="minor"/>
      </rPr>
      <t>anzuzeigen und von ihm freigeben zu lassen.</t>
    </r>
  </si>
  <si>
    <r>
      <t xml:space="preserve">Zusätzliche Bewässerungsgänge sind dem AG unaufgefordert </t>
    </r>
    <r>
      <rPr>
        <i/>
        <sz val="11"/>
        <color theme="1"/>
        <rFont val="Calibri"/>
        <family val="2"/>
        <scheme val="minor"/>
      </rPr>
      <t>mindestens 2 AT vor
Realisierung</t>
    </r>
    <r>
      <rPr>
        <sz val="11"/>
        <color theme="1"/>
        <rFont val="Calibri"/>
        <family val="2"/>
        <scheme val="minor"/>
      </rPr>
      <t xml:space="preserve"> anzuzeigen und von ihm freigeben zu lassen.</t>
    </r>
  </si>
  <si>
    <r>
      <t xml:space="preserve">Die einzelnen Arbeitsgänge sind dem AG unaufgefordert </t>
    </r>
    <r>
      <rPr>
        <i/>
        <sz val="11"/>
        <color theme="1"/>
        <rFont val="Calibri"/>
        <family val="2"/>
        <scheme val="minor"/>
      </rPr>
      <t xml:space="preserve">mindestens 2 AT vor Realisierung </t>
    </r>
    <r>
      <rPr>
        <sz val="11"/>
        <color theme="1"/>
        <rFont val="Calibri"/>
        <family val="2"/>
        <scheme val="minor"/>
      </rPr>
      <t>anzuzeigen und von ihm freigeben zu lassen.</t>
    </r>
  </si>
  <si>
    <r>
      <t xml:space="preserve">Gießrand aufnehmen - im Baumbereich
</t>
    </r>
    <r>
      <rPr>
        <i/>
        <sz val="11"/>
        <color theme="1"/>
        <rFont val="Calibri"/>
        <family val="2"/>
        <scheme val="minor"/>
      </rPr>
      <t>nach 3 Jahren / nach der Entwicklungspflege</t>
    </r>
    <r>
      <rPr>
        <sz val="11"/>
        <color theme="1"/>
        <rFont val="Calibri"/>
        <family val="2"/>
        <scheme val="minor"/>
      </rPr>
      <t>, als komplette Leistung, einschl.:
- manuellem Anteil
- Boden nach Wahl des AN einer Wiederverwertung zuführen oder mit Nachweis entsorgen, einschl. Unrat / Bewuchs vor und während der Arbeiten aussondern
- sämtlicher Aufwendungen für die gesetzlich vorgeschriebene Entsorgung bis zu einer Schadstoffbelastung kleiner Z2</t>
    </r>
  </si>
  <si>
    <t>Verrechnungssatz für Facharbeiter für unvorhergesehene Arbeiten nach Abstimmung mit dem Bauherrn</t>
  </si>
  <si>
    <t>Unterhaltungspflege Bäume 4. Standjahr
- wie zuvor beschrieben, jedoch zur Unterhaltung</t>
  </si>
  <si>
    <t>angebotenes Fabrikat:</t>
  </si>
  <si>
    <r>
      <t xml:space="preserve">Kaninchendraht Feuerverzinkt
</t>
    </r>
    <r>
      <rPr>
        <sz val="11"/>
        <color theme="1"/>
        <rFont val="Calibri"/>
        <family val="2"/>
        <scheme val="minor"/>
      </rPr>
      <t xml:space="preserve">Höhe 100 cm / Verbissschutz </t>
    </r>
  </si>
  <si>
    <t>Pflanzung und Fertigstellungspflege</t>
  </si>
  <si>
    <t>Baumpflanzungen und Fertigstellungspflege</t>
  </si>
  <si>
    <t>Entwicklungs- und Unterhaltungspflege</t>
  </si>
  <si>
    <t>Instandhaltungspflege (Unterhaltung) Bäume
nach DIN 18 919 - wie zuvor ausführlich beschrieben, jedoch 4. Standjahr
1. Bäume wässern einschl. Wasser liefern. Orientierungswert mind. 8 Bewässerungsgänge je 80 - 100 l / Baum
2. Vor Beginn von Welkeerscheinungen ist in der Vegatationsperiode (April bis September) bei anhaltender Trockenheit (ab 10 Tage ohne Niederschlag), bei erhöhten Temperaturen und bei ersten Anzeichen von erschlaffenden Blättern zu wässern.
3. Wässerung in der gesamten Kronenprojektionsfläche entsprechend den Empfehlungen aus der FLL Empfehlung für Baumpflanzungen Teil 1, um die Wurzelneubildung in der Kronenprojektionsfläche anzuregen</t>
  </si>
  <si>
    <t>Oktober bis Dezember 2026</t>
  </si>
  <si>
    <t>1.1.7.</t>
  </si>
  <si>
    <t>1.1.13.</t>
  </si>
  <si>
    <t>Fagus sylvatica (Rotbuche) / STU 12-14 - liefern</t>
  </si>
  <si>
    <t>Davidia involucrata (Taschentuchbaum)/ STU 12-14 - liefern</t>
  </si>
  <si>
    <t>Baum pflanzen, STU 12-14 cm</t>
  </si>
  <si>
    <t>Baum impfen / Neupfl.: STU 12-14 cm; ca. 250ml</t>
  </si>
  <si>
    <r>
      <t xml:space="preserve">1.1.4.  </t>
    </r>
    <r>
      <rPr>
        <sz val="11"/>
        <color rgb="FF0070C0"/>
        <rFont val="Calibri"/>
        <family val="2"/>
        <scheme val="minor"/>
      </rPr>
      <t xml:space="preserve">  </t>
    </r>
    <r>
      <rPr>
        <b/>
        <sz val="11"/>
        <color rgb="FF0070C0"/>
        <rFont val="Calibri"/>
        <family val="2"/>
        <scheme val="minor"/>
      </rPr>
      <t>BEDARFSPOSITION</t>
    </r>
  </si>
  <si>
    <t>1.1.12.</t>
  </si>
  <si>
    <r>
      <rPr>
        <u/>
        <sz val="11"/>
        <color theme="1"/>
        <rFont val="Calibri"/>
        <family val="2"/>
        <scheme val="minor"/>
      </rPr>
      <t>Baumverankerung</t>
    </r>
    <r>
      <rPr>
        <sz val="11"/>
        <color theme="1"/>
        <rFont val="Calibri"/>
        <family val="2"/>
        <scheme val="minor"/>
      </rPr>
      <t xml:space="preserve">
mit Pfahl-Dreibock mit Lattenrahmen liefern und herstellen, als komplette Leistung, einschl. Verbissschutz liefern / befestigen mittels Krampen
Wildschutzzaun- Knotengeflecht (Höhe 150 cm).</t>
    </r>
  </si>
  <si>
    <t>Hinweis: Bedarfskalkulation wird zur Ermittlung der Einhaltung Preisobergrenze einkalkuliert, Preisangabe für 1 Jahr x 100 Bäume x 4 zusätzliche Bewässerungsgänge</t>
  </si>
  <si>
    <r>
      <t xml:space="preserve">1.1.17. </t>
    </r>
    <r>
      <rPr>
        <b/>
        <sz val="11"/>
        <color theme="1"/>
        <rFont val="Calibri"/>
        <family val="2"/>
        <scheme val="minor"/>
      </rPr>
      <t xml:space="preserve"> </t>
    </r>
    <r>
      <rPr>
        <b/>
        <sz val="11"/>
        <color rgb="FF0070C0"/>
        <rFont val="Calibri"/>
        <family val="2"/>
        <scheme val="minor"/>
      </rPr>
      <t>BEDARFSPOSITION</t>
    </r>
  </si>
  <si>
    <r>
      <t xml:space="preserve">1.1.18. </t>
    </r>
    <r>
      <rPr>
        <sz val="11"/>
        <color rgb="FF0070C0"/>
        <rFont val="Calibri"/>
        <family val="2"/>
        <scheme val="minor"/>
      </rPr>
      <t xml:space="preserve"> </t>
    </r>
    <r>
      <rPr>
        <b/>
        <sz val="11"/>
        <color rgb="FF0070C0"/>
        <rFont val="Calibri"/>
        <family val="2"/>
        <scheme val="minor"/>
      </rPr>
      <t>BEDARFSPOSITION</t>
    </r>
  </si>
  <si>
    <r>
      <t xml:space="preserve">1.2.3.    </t>
    </r>
    <r>
      <rPr>
        <b/>
        <sz val="11"/>
        <color rgb="FF0070C0"/>
        <rFont val="Calibri"/>
        <family val="2"/>
        <scheme val="minor"/>
      </rPr>
      <t xml:space="preserve"> BEDARFSPOSITION</t>
    </r>
  </si>
  <si>
    <t>1.2.4.</t>
  </si>
  <si>
    <r>
      <t xml:space="preserve">1.2.7.     </t>
    </r>
    <r>
      <rPr>
        <b/>
        <sz val="11"/>
        <color rgb="FF0070C0"/>
        <rFont val="Calibri"/>
        <family val="2"/>
        <scheme val="minor"/>
      </rPr>
      <t>BEDARFSPOSITION</t>
    </r>
  </si>
  <si>
    <t>Hinweis: Bedarfskalkulation wird zur Ermittlung der Einhaltung Preisobergrenze einkalkuliert, Preisangabe für 3 Jahre x 100 Bäume x 4 zusätzliche Bewässerungsgänge</t>
  </si>
  <si>
    <t>1.2.8.</t>
  </si>
  <si>
    <t>Nettosumme mit Bedarfspositionen (außer die letzten 4 Positionen)</t>
  </si>
  <si>
    <t>Nettosumme ohne Bedarfspositionen</t>
  </si>
  <si>
    <t>2026/070</t>
  </si>
  <si>
    <t>STU: 12-14 cm</t>
  </si>
  <si>
    <r>
      <t xml:space="preserve">Baum (STU 12-14 cm) wie unter 1.1.1. - 1.1.2. beschrieben (gem. DIN und FLL-ZTV "Empfehlung für Baumpflanzungen" Teil 1 (2015) / gem. Pflanzplan bzw. Abstimmung mit dem AG) pflanzen / mit Anwuchsgarantie, als komplette Leistung, einschl.:
- Pflanzgrube vorbereiten / Anpassungsarbeiten
- Grubenrand auflockern
- Gießmulden (d ≤ 1,50m) anlegen:
- Gießränder mit Oberboden anlegen / profilieren
- h 10 cm
- Baumscheiben (Innenbereich) mit Hornspänen und 8 cm Rindenmulch abdecken
</t>
    </r>
    <r>
      <rPr>
        <i/>
        <sz val="11"/>
        <color theme="1"/>
        <rFont val="Calibri"/>
        <family val="2"/>
        <scheme val="minor"/>
      </rPr>
      <t xml:space="preserve">   - Evtl. vorhandene Veredelung nicht einschütten!</t>
    </r>
  </si>
  <si>
    <t>Aufwandmenge je Baum bei STU 12-14 cm: ca. 250 ml Mykorrhiza - Impfstoff</t>
  </si>
  <si>
    <t>Stand 10.08.2026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</si>
</sst>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6"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u/>
      <sz val="11"/>
      <color theme="1"/>
      <name val="Calibri"/>
      <family val="2"/>
      <scheme val="minor"/>
    </font>
    <font>
      <sz val="11"/>
      <color theme="1"/>
      <name val="Calibri"/>
      <family val="2"/>
    </font>
    <font>
      <sz val="11"/>
      <color rgb="FFFF0000"/>
      <name val="Calibri"/>
      <family val="2"/>
      <scheme val="minor"/>
    </font>
    <font>
      <sz val="11"/>
      <name val="Calibri"/>
      <family val="2"/>
      <scheme val="minor"/>
    </font>
    <font>
      <b/>
      <sz val="11"/>
      <name val="Calibri"/>
      <family val="2"/>
      <scheme val="minor"/>
    </font>
    <font>
      <i/>
      <sz val="11"/>
      <name val="Calibri"/>
      <family val="2"/>
      <scheme val="minor"/>
    </font>
    <font>
      <sz val="11"/>
      <name val="Calibri"/>
      <family val="2"/>
    </font>
    <font>
      <sz val="11"/>
      <color theme="1"/>
      <name val="Calibri"/>
      <family val="2"/>
      <scheme val="minor"/>
    </font>
    <font>
      <sz val="11"/>
      <color rgb="FF0070C0"/>
      <name val="Calibri"/>
      <family val="2"/>
      <scheme val="minor"/>
    </font>
    <font>
      <b/>
      <sz val="11"/>
      <color rgb="FF0070C0"/>
      <name val="Calibri"/>
      <family val="2"/>
      <scheme val="minor"/>
    </font>
    <font>
      <sz val="8"/>
      <name val="Calibri"/>
      <family val="2"/>
      <scheme val="minor"/>
    </font>
    <font>
      <b/>
      <sz val="11"/>
      <color rgb="FFFF0000"/>
      <name val="Calibri"/>
      <family val="2"/>
      <scheme val="minor"/>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4" fontId="11" fillId="0" borderId="0" applyFont="0" applyFill="0" applyBorder="0" applyAlignment="0" applyProtection="0"/>
  </cellStyleXfs>
  <cellXfs count="82">
    <xf numFmtId="0" fontId="0" fillId="0" borderId="0" xfId="0"/>
    <xf numFmtId="164" fontId="0" fillId="0" borderId="0" xfId="1" applyNumberFormat="1" applyFont="1" applyProtection="1"/>
    <xf numFmtId="0" fontId="0" fillId="0" borderId="0" xfId="0" applyProtection="1"/>
    <xf numFmtId="0" fontId="3" fillId="0" borderId="0" xfId="0" applyFont="1" applyAlignment="1" applyProtection="1">
      <alignment horizontal="center"/>
    </xf>
    <xf numFmtId="0" fontId="0" fillId="0" borderId="0" xfId="0" applyAlignment="1" applyProtection="1">
      <alignment wrapText="1"/>
    </xf>
    <xf numFmtId="2" fontId="0" fillId="0" borderId="0" xfId="0" applyNumberFormat="1" applyProtection="1"/>
    <xf numFmtId="0" fontId="1" fillId="0" borderId="0" xfId="0" applyFont="1" applyProtection="1"/>
    <xf numFmtId="14" fontId="0" fillId="0" borderId="0" xfId="0" applyNumberFormat="1" applyAlignment="1" applyProtection="1">
      <alignment horizontal="left" wrapText="1"/>
    </xf>
    <xf numFmtId="0" fontId="0" fillId="0" borderId="0" xfId="0" applyAlignment="1" applyProtection="1">
      <alignment horizontal="left" vertical="top" wrapText="1"/>
    </xf>
    <xf numFmtId="49" fontId="0" fillId="0" borderId="0" xfId="0" applyNumberFormat="1" applyProtection="1"/>
    <xf numFmtId="4" fontId="0" fillId="0" borderId="0" xfId="0" applyNumberFormat="1" applyProtection="1"/>
    <xf numFmtId="49" fontId="0" fillId="0" borderId="2" xfId="0" applyNumberFormat="1" applyBorder="1" applyAlignment="1" applyProtection="1">
      <alignment wrapText="1"/>
    </xf>
    <xf numFmtId="0" fontId="0" fillId="0" borderId="2" xfId="0" applyBorder="1" applyProtection="1"/>
    <xf numFmtId="4" fontId="0" fillId="0" borderId="2" xfId="0" applyNumberFormat="1" applyBorder="1" applyAlignment="1" applyProtection="1">
      <alignment wrapText="1"/>
    </xf>
    <xf numFmtId="4" fontId="0" fillId="0" borderId="2" xfId="0" applyNumberFormat="1" applyBorder="1" applyProtection="1"/>
    <xf numFmtId="0" fontId="0" fillId="0" borderId="0" xfId="0" applyFont="1" applyProtection="1"/>
    <xf numFmtId="0" fontId="0" fillId="0" borderId="0" xfId="0" applyFont="1" applyAlignment="1" applyProtection="1">
      <alignment wrapText="1"/>
    </xf>
    <xf numFmtId="49" fontId="0" fillId="0" borderId="1" xfId="0" applyNumberFormat="1" applyBorder="1" applyProtection="1"/>
    <xf numFmtId="0" fontId="2" fillId="0" borderId="1" xfId="0" applyFont="1" applyBorder="1" applyProtection="1"/>
    <xf numFmtId="0" fontId="0" fillId="0" borderId="1" xfId="0" applyBorder="1" applyProtection="1"/>
    <xf numFmtId="4" fontId="0" fillId="0" borderId="1" xfId="0" applyNumberFormat="1" applyBorder="1" applyProtection="1"/>
    <xf numFmtId="4" fontId="0" fillId="0" borderId="0" xfId="0" applyNumberFormat="1" applyBorder="1" applyProtection="1"/>
    <xf numFmtId="0" fontId="0" fillId="0" borderId="1" xfId="0" applyFont="1" applyBorder="1" applyProtection="1"/>
    <xf numFmtId="49" fontId="0" fillId="0" borderId="0" xfId="0" applyNumberFormat="1" applyAlignment="1" applyProtection="1">
      <alignment vertical="top"/>
    </xf>
    <xf numFmtId="0" fontId="2" fillId="0" borderId="1" xfId="0" applyFont="1" applyBorder="1" applyAlignment="1" applyProtection="1">
      <alignment wrapText="1"/>
    </xf>
    <xf numFmtId="0" fontId="0" fillId="0" borderId="1" xfId="0" applyFont="1" applyBorder="1" applyAlignment="1" applyProtection="1">
      <alignment wrapText="1"/>
    </xf>
    <xf numFmtId="0" fontId="7" fillId="0" borderId="1" xfId="0" applyFont="1" applyBorder="1" applyProtection="1"/>
    <xf numFmtId="4" fontId="7" fillId="0" borderId="1" xfId="0" applyNumberFormat="1" applyFont="1" applyBorder="1" applyProtection="1"/>
    <xf numFmtId="0" fontId="1" fillId="0" borderId="0" xfId="0" applyFont="1" applyAlignment="1" applyProtection="1">
      <alignment wrapText="1"/>
    </xf>
    <xf numFmtId="0" fontId="7" fillId="0" borderId="0" xfId="0" applyFont="1" applyProtection="1"/>
    <xf numFmtId="4" fontId="7" fillId="0" borderId="0" xfId="0" applyNumberFormat="1" applyFont="1" applyProtection="1"/>
    <xf numFmtId="4" fontId="7" fillId="0" borderId="1" xfId="0" applyNumberFormat="1" applyFont="1" applyBorder="1" applyAlignment="1" applyProtection="1"/>
    <xf numFmtId="0" fontId="6" fillId="0" borderId="0" xfId="0" applyFont="1" applyProtection="1"/>
    <xf numFmtId="0" fontId="0" fillId="0" borderId="0" xfId="0" applyFont="1" applyAlignment="1" applyProtection="1">
      <alignment vertical="top" wrapText="1"/>
    </xf>
    <xf numFmtId="4" fontId="6" fillId="0" borderId="0" xfId="0" applyNumberFormat="1" applyFont="1" applyProtection="1"/>
    <xf numFmtId="0" fontId="2" fillId="0" borderId="0" xfId="0" applyFont="1" applyAlignment="1" applyProtection="1">
      <alignment vertical="top" wrapText="1"/>
    </xf>
    <xf numFmtId="0" fontId="2" fillId="0" borderId="0" xfId="0" applyFont="1" applyProtection="1"/>
    <xf numFmtId="49" fontId="1" fillId="0" borderId="0" xfId="0" applyNumberFormat="1" applyFont="1" applyProtection="1"/>
    <xf numFmtId="49" fontId="0" fillId="0" borderId="1" xfId="0" applyNumberFormat="1" applyFill="1" applyBorder="1" applyProtection="1"/>
    <xf numFmtId="49" fontId="0" fillId="0" borderId="2" xfId="0" applyNumberFormat="1" applyBorder="1" applyProtection="1"/>
    <xf numFmtId="0" fontId="2" fillId="0" borderId="2" xfId="0" applyFont="1" applyBorder="1" applyProtection="1"/>
    <xf numFmtId="0" fontId="1" fillId="0" borderId="0" xfId="0" applyFont="1" applyFill="1" applyProtection="1"/>
    <xf numFmtId="49" fontId="0" fillId="0" borderId="0" xfId="0" applyNumberFormat="1" applyFill="1" applyProtection="1"/>
    <xf numFmtId="49" fontId="7" fillId="0" borderId="0" xfId="0" applyNumberFormat="1" applyFont="1" applyProtection="1"/>
    <xf numFmtId="49" fontId="7" fillId="0" borderId="1" xfId="0" applyNumberFormat="1" applyFont="1" applyBorder="1" applyProtection="1"/>
    <xf numFmtId="4" fontId="7" fillId="0" borderId="0" xfId="0" applyNumberFormat="1" applyFont="1" applyBorder="1" applyProtection="1"/>
    <xf numFmtId="0" fontId="8" fillId="0" borderId="0" xfId="0" applyFont="1" applyProtection="1"/>
    <xf numFmtId="0" fontId="7" fillId="0" borderId="0" xfId="0" applyFont="1" applyAlignment="1" applyProtection="1">
      <alignment wrapText="1"/>
    </xf>
    <xf numFmtId="0" fontId="10" fillId="0" borderId="0" xfId="0" applyFont="1" applyProtection="1"/>
    <xf numFmtId="0" fontId="10" fillId="0" borderId="1" xfId="0" applyFont="1" applyBorder="1" applyProtection="1"/>
    <xf numFmtId="0" fontId="2" fillId="0" borderId="0" xfId="0" applyFont="1" applyAlignment="1" applyProtection="1">
      <alignment wrapText="1"/>
    </xf>
    <xf numFmtId="4" fontId="0" fillId="2" borderId="1" xfId="0" applyNumberFormat="1" applyFill="1" applyBorder="1" applyProtection="1">
      <protection locked="0"/>
    </xf>
    <xf numFmtId="4" fontId="7" fillId="2" borderId="1" xfId="0" applyNumberFormat="1" applyFont="1" applyFill="1" applyBorder="1" applyProtection="1">
      <protection locked="0"/>
    </xf>
    <xf numFmtId="4" fontId="7" fillId="2" borderId="1" xfId="0" applyNumberFormat="1" applyFont="1" applyFill="1" applyBorder="1" applyAlignment="1" applyProtection="1">
      <alignment wrapText="1"/>
      <protection locked="0"/>
    </xf>
    <xf numFmtId="4" fontId="0" fillId="2" borderId="0" xfId="0" applyNumberFormat="1" applyFill="1" applyProtection="1">
      <protection locked="0"/>
    </xf>
    <xf numFmtId="4" fontId="0" fillId="2" borderId="2" xfId="0" applyNumberFormat="1" applyFill="1" applyBorder="1" applyProtection="1">
      <protection locked="0"/>
    </xf>
    <xf numFmtId="4" fontId="0" fillId="2" borderId="1" xfId="0" applyNumberFormat="1" applyFont="1" applyFill="1" applyBorder="1" applyProtection="1">
      <protection locked="0"/>
    </xf>
    <xf numFmtId="4" fontId="7" fillId="2" borderId="0" xfId="0" applyNumberFormat="1" applyFont="1" applyFill="1" applyProtection="1">
      <protection locked="0"/>
    </xf>
    <xf numFmtId="0" fontId="1" fillId="0" borderId="2" xfId="0" applyFont="1" applyBorder="1" applyAlignment="1" applyProtection="1">
      <alignment wrapText="1"/>
    </xf>
    <xf numFmtId="0" fontId="0" fillId="0" borderId="2" xfId="0" applyFont="1" applyBorder="1" applyProtection="1"/>
    <xf numFmtId="49" fontId="0" fillId="0" borderId="3" xfId="0" applyNumberFormat="1" applyBorder="1" applyProtection="1"/>
    <xf numFmtId="0" fontId="1" fillId="0" borderId="3" xfId="0" applyFont="1" applyBorder="1" applyAlignment="1" applyProtection="1">
      <alignment wrapText="1"/>
    </xf>
    <xf numFmtId="0" fontId="0" fillId="0" borderId="3" xfId="0" applyFont="1" applyBorder="1" applyProtection="1"/>
    <xf numFmtId="0" fontId="0" fillId="0" borderId="3" xfId="0" applyBorder="1" applyProtection="1"/>
    <xf numFmtId="4" fontId="0" fillId="0" borderId="3" xfId="0" applyNumberFormat="1" applyBorder="1" applyProtection="1"/>
    <xf numFmtId="0" fontId="0" fillId="0" borderId="0" xfId="0" applyAlignment="1" applyProtection="1">
      <alignment horizontal="right"/>
    </xf>
    <xf numFmtId="0" fontId="7" fillId="0" borderId="3" xfId="0" applyFont="1" applyBorder="1" applyProtection="1"/>
    <xf numFmtId="0" fontId="12" fillId="0" borderId="0" xfId="0" applyFont="1" applyFill="1" applyProtection="1"/>
    <xf numFmtId="0" fontId="0" fillId="0" borderId="0" xfId="0" applyAlignment="1">
      <alignment wrapText="1"/>
    </xf>
    <xf numFmtId="49" fontId="0" fillId="0" borderId="2" xfId="0" applyNumberFormat="1" applyBorder="1"/>
    <xf numFmtId="0" fontId="1" fillId="0" borderId="2" xfId="0" applyFont="1" applyBorder="1" applyAlignment="1">
      <alignment wrapText="1"/>
    </xf>
    <xf numFmtId="0" fontId="0" fillId="0" borderId="2" xfId="0" applyBorder="1"/>
    <xf numFmtId="4" fontId="0" fillId="0" borderId="2" xfId="0" applyNumberFormat="1" applyBorder="1"/>
    <xf numFmtId="0" fontId="0" fillId="2" borderId="0" xfId="0" applyFill="1" applyAlignment="1" applyProtection="1">
      <alignment horizontal="left" wrapText="1"/>
      <protection locked="0"/>
    </xf>
    <xf numFmtId="3" fontId="0" fillId="0" borderId="2" xfId="0" applyNumberFormat="1" applyBorder="1" applyProtection="1"/>
    <xf numFmtId="0" fontId="1" fillId="0" borderId="0" xfId="0" applyFont="1"/>
    <xf numFmtId="0" fontId="3" fillId="0" borderId="0" xfId="0" applyFont="1" applyAlignment="1" applyProtection="1">
      <alignment horizontal="center"/>
    </xf>
    <xf numFmtId="0" fontId="0" fillId="0" borderId="0" xfId="0" applyAlignment="1" applyProtection="1">
      <alignment horizontal="left" vertical="center" wrapText="1"/>
    </xf>
    <xf numFmtId="0" fontId="1" fillId="0" borderId="0" xfId="0" applyFont="1" applyAlignment="1" applyProtection="1">
      <alignment horizontal="left" vertical="center" wrapText="1"/>
    </xf>
    <xf numFmtId="0" fontId="0" fillId="0" borderId="0" xfId="0" applyFont="1" applyAlignment="1" applyProtection="1">
      <alignment horizontal="left" vertical="top" wrapText="1"/>
    </xf>
    <xf numFmtId="2" fontId="0" fillId="2" borderId="0" xfId="0" applyNumberFormat="1" applyFill="1" applyAlignment="1" applyProtection="1">
      <alignment horizontal="center"/>
    </xf>
    <xf numFmtId="0" fontId="15" fillId="0" borderId="0" xfId="0" applyFont="1" applyAlignment="1" applyProtection="1">
      <alignment horizontal="center"/>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4"/>
  <sheetViews>
    <sheetView showZeros="0" tabSelected="1" topLeftCell="A4" zoomScale="106" zoomScaleNormal="106" workbookViewId="0">
      <selection activeCell="B12" sqref="B12"/>
    </sheetView>
  </sheetViews>
  <sheetFormatPr baseColWidth="10" defaultRowHeight="15" x14ac:dyDescent="0.25"/>
  <cols>
    <col min="1" max="1" width="25.85546875" style="9" customWidth="1"/>
    <col min="2" max="2" width="77.5703125" style="2" customWidth="1"/>
    <col min="3" max="3" width="8.7109375" style="2" bestFit="1" customWidth="1"/>
    <col min="4" max="4" width="4.140625" style="2" bestFit="1" customWidth="1"/>
    <col min="5" max="5" width="11.28515625" style="10" bestFit="1" customWidth="1"/>
    <col min="6" max="6" width="1.85546875" style="10" customWidth="1"/>
    <col min="7" max="7" width="12.140625" style="10" bestFit="1" customWidth="1"/>
    <col min="8" max="16384" width="11.42578125" style="2"/>
  </cols>
  <sheetData>
    <row r="1" spans="1:7" ht="18.75" x14ac:dyDescent="0.3">
      <c r="A1" s="76" t="s">
        <v>0</v>
      </c>
      <c r="B1" s="76"/>
      <c r="C1" s="76"/>
      <c r="D1" s="76"/>
      <c r="E1" s="76"/>
      <c r="F1" s="76"/>
      <c r="G1" s="76"/>
    </row>
    <row r="2" spans="1:7" ht="18.75" x14ac:dyDescent="0.3">
      <c r="A2" s="76" t="s">
        <v>14</v>
      </c>
      <c r="B2" s="76"/>
      <c r="C2" s="76"/>
      <c r="D2" s="76"/>
      <c r="E2" s="76"/>
      <c r="F2" s="76"/>
      <c r="G2" s="76"/>
    </row>
    <row r="3" spans="1:7" ht="18.75" x14ac:dyDescent="0.3">
      <c r="A3" s="3"/>
      <c r="B3" s="3"/>
      <c r="C3" s="3"/>
      <c r="D3" s="3"/>
      <c r="E3" s="3"/>
      <c r="F3" s="3"/>
      <c r="G3" s="3"/>
    </row>
    <row r="4" spans="1:7" x14ac:dyDescent="0.25">
      <c r="A4" s="78" t="s">
        <v>2</v>
      </c>
      <c r="B4" s="77" t="s">
        <v>104</v>
      </c>
      <c r="C4" s="77"/>
      <c r="D4" s="77"/>
      <c r="E4" s="77"/>
      <c r="F4" s="77"/>
      <c r="G4" s="2"/>
    </row>
    <row r="5" spans="1:7" x14ac:dyDescent="0.25">
      <c r="A5" s="78"/>
      <c r="B5" s="77"/>
      <c r="C5" s="77"/>
      <c r="D5" s="77"/>
      <c r="E5" s="77"/>
      <c r="F5" s="77"/>
      <c r="G5" s="2"/>
    </row>
    <row r="6" spans="1:7" x14ac:dyDescent="0.25">
      <c r="A6" s="2" t="s">
        <v>92</v>
      </c>
      <c r="B6" s="4" t="s">
        <v>159</v>
      </c>
      <c r="C6" s="5"/>
      <c r="E6" s="1"/>
      <c r="F6" s="1"/>
      <c r="G6" s="2"/>
    </row>
    <row r="7" spans="1:7" x14ac:dyDescent="0.25">
      <c r="A7" s="2"/>
      <c r="B7" s="4"/>
      <c r="C7" s="5"/>
      <c r="E7" s="1"/>
      <c r="F7" s="1"/>
      <c r="G7" s="2"/>
    </row>
    <row r="8" spans="1:7" x14ac:dyDescent="0.25">
      <c r="A8" s="6" t="s">
        <v>93</v>
      </c>
      <c r="B8" s="4"/>
      <c r="C8" s="5"/>
      <c r="E8" s="1"/>
      <c r="F8" s="1"/>
      <c r="G8" s="2"/>
    </row>
    <row r="9" spans="1:7" x14ac:dyDescent="0.25">
      <c r="A9" s="2" t="s">
        <v>94</v>
      </c>
      <c r="B9" s="4" t="s">
        <v>139</v>
      </c>
      <c r="C9" s="5"/>
      <c r="E9" s="1"/>
      <c r="F9" s="1"/>
      <c r="G9" s="2"/>
    </row>
    <row r="10" spans="1:7" x14ac:dyDescent="0.25">
      <c r="A10" s="2" t="s">
        <v>95</v>
      </c>
      <c r="B10" s="7">
        <v>47848</v>
      </c>
      <c r="C10" s="5"/>
      <c r="E10" s="1"/>
      <c r="F10" s="1"/>
      <c r="G10" s="2"/>
    </row>
    <row r="11" spans="1:7" x14ac:dyDescent="0.25">
      <c r="A11" s="2"/>
      <c r="B11" s="4"/>
      <c r="C11" s="5"/>
      <c r="E11" s="1"/>
      <c r="F11" s="1"/>
      <c r="G11" s="2"/>
    </row>
    <row r="12" spans="1:7" x14ac:dyDescent="0.25">
      <c r="A12" s="6" t="s">
        <v>96</v>
      </c>
      <c r="B12" s="4"/>
      <c r="C12" s="5"/>
      <c r="E12" s="1"/>
      <c r="F12" s="1"/>
      <c r="G12" s="2"/>
    </row>
    <row r="13" spans="1:7" x14ac:dyDescent="0.25">
      <c r="A13" s="2" t="s">
        <v>97</v>
      </c>
      <c r="B13" s="4" t="s">
        <v>98</v>
      </c>
      <c r="C13" s="5"/>
      <c r="E13" s="1"/>
      <c r="F13" s="1"/>
      <c r="G13" s="2"/>
    </row>
    <row r="14" spans="1:7" x14ac:dyDescent="0.25">
      <c r="A14" s="2" t="s">
        <v>99</v>
      </c>
      <c r="B14" s="4" t="s">
        <v>100</v>
      </c>
      <c r="C14" s="5"/>
      <c r="E14" s="1"/>
      <c r="F14" s="1"/>
      <c r="G14" s="2"/>
    </row>
    <row r="15" spans="1:7" x14ac:dyDescent="0.25">
      <c r="A15" s="2" t="s">
        <v>101</v>
      </c>
      <c r="B15" s="8">
        <v>15345</v>
      </c>
      <c r="C15" s="5"/>
      <c r="E15" s="1"/>
      <c r="F15" s="1"/>
      <c r="G15" s="2"/>
    </row>
    <row r="16" spans="1:7" x14ac:dyDescent="0.25">
      <c r="A16" s="2" t="s">
        <v>102</v>
      </c>
      <c r="B16" s="4" t="s">
        <v>103</v>
      </c>
      <c r="C16" s="5"/>
      <c r="E16" s="1"/>
      <c r="F16" s="1"/>
      <c r="G16" s="2"/>
    </row>
    <row r="17" spans="1:7" x14ac:dyDescent="0.25">
      <c r="A17" s="2"/>
      <c r="B17" s="4"/>
      <c r="C17" s="5"/>
      <c r="E17" s="1"/>
      <c r="F17" s="1"/>
      <c r="G17" s="2"/>
    </row>
    <row r="18" spans="1:7" ht="15" customHeight="1" x14ac:dyDescent="0.25">
      <c r="A18" s="2"/>
      <c r="B18" s="4"/>
      <c r="C18" s="80"/>
      <c r="D18" s="80"/>
      <c r="E18" s="79" t="s">
        <v>105</v>
      </c>
      <c r="F18" s="79"/>
      <c r="G18" s="79"/>
    </row>
    <row r="19" spans="1:7" ht="15" customHeight="1" x14ac:dyDescent="0.25">
      <c r="A19" s="2"/>
      <c r="B19" s="4"/>
      <c r="C19" s="80"/>
      <c r="D19" s="80"/>
      <c r="E19" s="79"/>
      <c r="F19" s="79"/>
      <c r="G19" s="79"/>
    </row>
    <row r="20" spans="1:7" ht="18.75" x14ac:dyDescent="0.3">
      <c r="A20" s="3"/>
      <c r="B20" s="3"/>
      <c r="C20" s="3"/>
      <c r="D20" s="3"/>
      <c r="E20" s="3"/>
      <c r="F20" s="3"/>
      <c r="G20" s="3"/>
    </row>
    <row r="21" spans="1:7" x14ac:dyDescent="0.25">
      <c r="A21" s="9" t="s">
        <v>1</v>
      </c>
      <c r="B21" s="6" t="s">
        <v>135</v>
      </c>
      <c r="C21" s="81" t="s">
        <v>163</v>
      </c>
      <c r="D21" s="81"/>
      <c r="E21" s="81"/>
      <c r="F21" s="81"/>
      <c r="G21" s="81"/>
    </row>
    <row r="22" spans="1:7" ht="8.25" customHeight="1" x14ac:dyDescent="0.25"/>
    <row r="23" spans="1:7" ht="30" x14ac:dyDescent="0.25">
      <c r="A23" s="11" t="s">
        <v>11</v>
      </c>
      <c r="B23" s="12" t="s">
        <v>2</v>
      </c>
      <c r="C23" s="12" t="s">
        <v>3</v>
      </c>
      <c r="D23" s="12" t="s">
        <v>4</v>
      </c>
      <c r="E23" s="13" t="s">
        <v>91</v>
      </c>
      <c r="F23" s="14"/>
      <c r="G23" s="13" t="s">
        <v>12</v>
      </c>
    </row>
    <row r="24" spans="1:7" x14ac:dyDescent="0.25">
      <c r="A24" s="9" t="s">
        <v>5</v>
      </c>
      <c r="B24" s="6" t="s">
        <v>42</v>
      </c>
    </row>
    <row r="25" spans="1:7" x14ac:dyDescent="0.25">
      <c r="A25" s="9" t="s">
        <v>6</v>
      </c>
      <c r="B25" s="6" t="s">
        <v>136</v>
      </c>
    </row>
    <row r="26" spans="1:7" x14ac:dyDescent="0.25">
      <c r="A26" s="9" t="s">
        <v>7</v>
      </c>
      <c r="B26" s="75" t="s">
        <v>142</v>
      </c>
    </row>
    <row r="27" spans="1:7" x14ac:dyDescent="0.25">
      <c r="B27" s="15" t="s">
        <v>87</v>
      </c>
    </row>
    <row r="28" spans="1:7" x14ac:dyDescent="0.25">
      <c r="B28" s="15" t="s">
        <v>8</v>
      </c>
    </row>
    <row r="29" spans="1:7" x14ac:dyDescent="0.25">
      <c r="B29" s="15" t="s">
        <v>9</v>
      </c>
    </row>
    <row r="30" spans="1:7" x14ac:dyDescent="0.25">
      <c r="B30" s="16" t="s">
        <v>160</v>
      </c>
    </row>
    <row r="31" spans="1:7" x14ac:dyDescent="0.25">
      <c r="A31" s="17"/>
      <c r="B31" s="18"/>
      <c r="C31" s="19">
        <v>80</v>
      </c>
      <c r="D31" s="19" t="s">
        <v>20</v>
      </c>
      <c r="E31" s="51"/>
      <c r="F31" s="20"/>
      <c r="G31" s="20">
        <f>SUM(C31*E31)</f>
        <v>0</v>
      </c>
    </row>
    <row r="32" spans="1:7" x14ac:dyDescent="0.25">
      <c r="A32" s="9" t="s">
        <v>10</v>
      </c>
      <c r="B32" s="75" t="s">
        <v>143</v>
      </c>
    </row>
    <row r="33" spans="1:8" x14ac:dyDescent="0.25">
      <c r="B33" s="15" t="s">
        <v>87</v>
      </c>
    </row>
    <row r="34" spans="1:8" x14ac:dyDescent="0.25">
      <c r="B34" s="15" t="s">
        <v>8</v>
      </c>
    </row>
    <row r="35" spans="1:8" x14ac:dyDescent="0.25">
      <c r="B35" s="15" t="s">
        <v>9</v>
      </c>
    </row>
    <row r="36" spans="1:8" x14ac:dyDescent="0.25">
      <c r="B36" s="16" t="s">
        <v>160</v>
      </c>
    </row>
    <row r="37" spans="1:8" x14ac:dyDescent="0.25">
      <c r="A37" s="17"/>
      <c r="B37" s="18"/>
      <c r="C37" s="19">
        <v>20</v>
      </c>
      <c r="D37" s="19" t="s">
        <v>20</v>
      </c>
      <c r="E37" s="51"/>
      <c r="F37" s="20"/>
      <c r="G37" s="20">
        <f>SUM(C37*E37)</f>
        <v>0</v>
      </c>
    </row>
    <row r="38" spans="1:8" x14ac:dyDescent="0.25">
      <c r="A38" s="9" t="s">
        <v>13</v>
      </c>
      <c r="B38" s="6" t="s">
        <v>74</v>
      </c>
      <c r="E38" s="21"/>
    </row>
    <row r="39" spans="1:8" x14ac:dyDescent="0.25">
      <c r="A39" s="17"/>
      <c r="B39" s="22" t="s">
        <v>75</v>
      </c>
      <c r="C39" s="19">
        <v>100</v>
      </c>
      <c r="D39" s="19" t="s">
        <v>20</v>
      </c>
      <c r="E39" s="51"/>
      <c r="F39" s="20"/>
      <c r="G39" s="20">
        <f>SUM(C39*E39)</f>
        <v>0</v>
      </c>
      <c r="H39" s="10"/>
    </row>
    <row r="40" spans="1:8" ht="30" x14ac:dyDescent="0.25">
      <c r="A40" s="23" t="s">
        <v>146</v>
      </c>
      <c r="B40" s="16" t="s">
        <v>106</v>
      </c>
      <c r="E40" s="21"/>
    </row>
    <row r="41" spans="1:8" x14ac:dyDescent="0.25">
      <c r="A41" s="17"/>
      <c r="B41" s="24" t="s">
        <v>86</v>
      </c>
      <c r="C41" s="19">
        <v>8</v>
      </c>
      <c r="D41" s="19" t="s">
        <v>72</v>
      </c>
      <c r="E41" s="51"/>
      <c r="F41" s="20"/>
      <c r="G41" s="20">
        <f>SUM(C41*E41)</f>
        <v>0</v>
      </c>
    </row>
    <row r="42" spans="1:8" x14ac:dyDescent="0.25">
      <c r="A42" s="9" t="s">
        <v>43</v>
      </c>
      <c r="B42" s="6" t="s">
        <v>65</v>
      </c>
      <c r="E42" s="21"/>
    </row>
    <row r="43" spans="1:8" ht="60" x14ac:dyDescent="0.25">
      <c r="A43" s="17"/>
      <c r="B43" s="25" t="s">
        <v>64</v>
      </c>
      <c r="C43" s="22">
        <v>100</v>
      </c>
      <c r="D43" s="26" t="s">
        <v>72</v>
      </c>
      <c r="E43" s="52"/>
      <c r="F43" s="27"/>
      <c r="G43" s="20">
        <f t="shared" ref="G43:G56" si="0">C43*E43</f>
        <v>0</v>
      </c>
    </row>
    <row r="44" spans="1:8" x14ac:dyDescent="0.25">
      <c r="A44" s="9" t="s">
        <v>44</v>
      </c>
      <c r="B44" s="28" t="s">
        <v>17</v>
      </c>
    </row>
    <row r="45" spans="1:8" ht="105" x14ac:dyDescent="0.25">
      <c r="A45" s="17"/>
      <c r="B45" s="25" t="s">
        <v>122</v>
      </c>
      <c r="C45" s="22">
        <v>600</v>
      </c>
      <c r="D45" s="19" t="s">
        <v>15</v>
      </c>
      <c r="E45" s="51"/>
      <c r="F45" s="20"/>
      <c r="G45" s="20">
        <f t="shared" si="0"/>
        <v>0</v>
      </c>
    </row>
    <row r="46" spans="1:8" x14ac:dyDescent="0.25">
      <c r="A46" s="9" t="s">
        <v>140</v>
      </c>
      <c r="B46" s="6" t="s">
        <v>18</v>
      </c>
    </row>
    <row r="47" spans="1:8" ht="45" x14ac:dyDescent="0.25">
      <c r="B47" s="16" t="s">
        <v>63</v>
      </c>
      <c r="C47" s="29"/>
      <c r="D47" s="29"/>
      <c r="E47" s="30"/>
      <c r="F47" s="30"/>
    </row>
    <row r="48" spans="1:8" x14ac:dyDescent="0.25">
      <c r="A48" s="17"/>
      <c r="B48" s="22" t="s">
        <v>19</v>
      </c>
      <c r="C48" s="26">
        <v>100</v>
      </c>
      <c r="D48" s="26" t="s">
        <v>20</v>
      </c>
      <c r="E48" s="52"/>
      <c r="F48" s="27"/>
      <c r="G48" s="20">
        <f t="shared" si="0"/>
        <v>0</v>
      </c>
    </row>
    <row r="49" spans="1:7" x14ac:dyDescent="0.25">
      <c r="A49" s="9" t="s">
        <v>45</v>
      </c>
      <c r="B49" s="15" t="s">
        <v>47</v>
      </c>
    </row>
    <row r="50" spans="1:7" x14ac:dyDescent="0.25">
      <c r="B50" s="6" t="s">
        <v>144</v>
      </c>
    </row>
    <row r="51" spans="1:7" ht="151.5" customHeight="1" x14ac:dyDescent="0.25">
      <c r="B51" s="16" t="s">
        <v>161</v>
      </c>
    </row>
    <row r="52" spans="1:7" ht="45" x14ac:dyDescent="0.25">
      <c r="A52" s="17"/>
      <c r="B52" s="25" t="s">
        <v>59</v>
      </c>
      <c r="C52" s="26">
        <v>100</v>
      </c>
      <c r="D52" s="26" t="s">
        <v>20</v>
      </c>
      <c r="E52" s="53"/>
      <c r="F52" s="31"/>
      <c r="G52" s="20">
        <f t="shared" si="0"/>
        <v>0</v>
      </c>
    </row>
    <row r="53" spans="1:7" x14ac:dyDescent="0.25">
      <c r="A53" s="9" t="s">
        <v>46</v>
      </c>
      <c r="B53" s="6" t="s">
        <v>22</v>
      </c>
    </row>
    <row r="54" spans="1:7" ht="30" x14ac:dyDescent="0.25">
      <c r="B54" s="16" t="s">
        <v>48</v>
      </c>
    </row>
    <row r="55" spans="1:7" ht="45" x14ac:dyDescent="0.25">
      <c r="B55" s="16" t="s">
        <v>49</v>
      </c>
    </row>
    <row r="56" spans="1:7" ht="30" x14ac:dyDescent="0.25">
      <c r="A56" s="17"/>
      <c r="B56" s="25" t="s">
        <v>28</v>
      </c>
      <c r="C56" s="19">
        <v>30</v>
      </c>
      <c r="D56" s="19" t="s">
        <v>23</v>
      </c>
      <c r="E56" s="51"/>
      <c r="F56" s="20"/>
      <c r="G56" s="20">
        <f t="shared" si="0"/>
        <v>0</v>
      </c>
    </row>
    <row r="57" spans="1:7" x14ac:dyDescent="0.25">
      <c r="A57" s="9" t="s">
        <v>16</v>
      </c>
      <c r="B57" s="28" t="s">
        <v>145</v>
      </c>
    </row>
    <row r="58" spans="1:7" ht="30" x14ac:dyDescent="0.25">
      <c r="B58" s="16" t="s">
        <v>50</v>
      </c>
    </row>
    <row r="59" spans="1:7" ht="60" x14ac:dyDescent="0.25">
      <c r="B59" s="16" t="s">
        <v>123</v>
      </c>
    </row>
    <row r="60" spans="1:7" ht="45" x14ac:dyDescent="0.25">
      <c r="B60" s="16" t="s">
        <v>51</v>
      </c>
    </row>
    <row r="61" spans="1:7" x14ac:dyDescent="0.25">
      <c r="B61" s="16" t="s">
        <v>162</v>
      </c>
    </row>
    <row r="62" spans="1:7" ht="30" x14ac:dyDescent="0.25">
      <c r="A62" s="17"/>
      <c r="B62" s="25" t="s">
        <v>29</v>
      </c>
      <c r="C62" s="19">
        <v>24</v>
      </c>
      <c r="D62" s="19" t="s">
        <v>24</v>
      </c>
      <c r="E62" s="51"/>
      <c r="F62" s="20"/>
      <c r="G62" s="20">
        <f t="shared" ref="G62:G92" si="1">C62*E62</f>
        <v>0</v>
      </c>
    </row>
    <row r="63" spans="1:7" x14ac:dyDescent="0.25">
      <c r="A63" s="9" t="s">
        <v>16</v>
      </c>
      <c r="B63" s="28" t="s">
        <v>26</v>
      </c>
    </row>
    <row r="64" spans="1:7" ht="45" x14ac:dyDescent="0.25">
      <c r="B64" s="16" t="s">
        <v>53</v>
      </c>
    </row>
    <row r="65" spans="1:7" ht="30" x14ac:dyDescent="0.25">
      <c r="B65" s="16" t="s">
        <v>52</v>
      </c>
    </row>
    <row r="66" spans="1:7" ht="30" x14ac:dyDescent="0.25">
      <c r="B66" s="16" t="s">
        <v>54</v>
      </c>
    </row>
    <row r="67" spans="1:7" ht="30" x14ac:dyDescent="0.25">
      <c r="B67" s="16" t="s">
        <v>55</v>
      </c>
    </row>
    <row r="68" spans="1:7" ht="75" x14ac:dyDescent="0.25">
      <c r="B68" s="16" t="s">
        <v>57</v>
      </c>
    </row>
    <row r="69" spans="1:7" x14ac:dyDescent="0.25">
      <c r="B69" s="16" t="s">
        <v>56</v>
      </c>
    </row>
    <row r="70" spans="1:7" x14ac:dyDescent="0.25">
      <c r="A70" s="17"/>
      <c r="B70" s="24" t="s">
        <v>27</v>
      </c>
      <c r="C70" s="19">
        <v>100</v>
      </c>
      <c r="D70" s="19" t="s">
        <v>20</v>
      </c>
      <c r="E70" s="51"/>
      <c r="F70" s="20"/>
      <c r="G70" s="20">
        <f t="shared" si="1"/>
        <v>0</v>
      </c>
    </row>
    <row r="71" spans="1:7" x14ac:dyDescent="0.25">
      <c r="A71" s="9" t="s">
        <v>107</v>
      </c>
      <c r="B71" s="28" t="s">
        <v>30</v>
      </c>
    </row>
    <row r="72" spans="1:7" ht="60" x14ac:dyDescent="0.25">
      <c r="B72" s="16" t="s">
        <v>148</v>
      </c>
    </row>
    <row r="73" spans="1:7" x14ac:dyDescent="0.25">
      <c r="B73" s="68" t="s">
        <v>133</v>
      </c>
    </row>
    <row r="74" spans="1:7" x14ac:dyDescent="0.25">
      <c r="B74" s="73"/>
    </row>
    <row r="75" spans="1:7" ht="75" x14ac:dyDescent="0.25">
      <c r="B75" s="16" t="s">
        <v>124</v>
      </c>
    </row>
    <row r="76" spans="1:7" ht="105" x14ac:dyDescent="0.25">
      <c r="A76" s="17"/>
      <c r="B76" s="25" t="s">
        <v>108</v>
      </c>
      <c r="C76" s="19">
        <v>100</v>
      </c>
      <c r="D76" s="19" t="s">
        <v>20</v>
      </c>
      <c r="E76" s="51"/>
      <c r="F76" s="20"/>
      <c r="G76" s="20">
        <f t="shared" si="1"/>
        <v>0</v>
      </c>
    </row>
    <row r="77" spans="1:7" ht="30" x14ac:dyDescent="0.25">
      <c r="A77" s="69" t="s">
        <v>147</v>
      </c>
      <c r="B77" s="70" t="s">
        <v>134</v>
      </c>
      <c r="C77" s="71">
        <v>80</v>
      </c>
      <c r="D77" s="71" t="s">
        <v>20</v>
      </c>
      <c r="E77" s="55"/>
      <c r="F77" s="72"/>
      <c r="G77" s="72">
        <f>SUM(C77*E77)</f>
        <v>0</v>
      </c>
    </row>
    <row r="78" spans="1:7" ht="30" x14ac:dyDescent="0.25">
      <c r="A78" s="9" t="s">
        <v>141</v>
      </c>
      <c r="B78" s="28" t="s">
        <v>109</v>
      </c>
    </row>
    <row r="79" spans="1:7" ht="75" x14ac:dyDescent="0.25">
      <c r="B79" s="33" t="s">
        <v>125</v>
      </c>
      <c r="C79" s="32"/>
      <c r="D79" s="32"/>
      <c r="E79" s="34"/>
      <c r="F79" s="34"/>
    </row>
    <row r="80" spans="1:7" x14ac:dyDescent="0.25">
      <c r="A80" s="17"/>
      <c r="B80" s="18" t="s">
        <v>31</v>
      </c>
      <c r="C80" s="26">
        <v>100</v>
      </c>
      <c r="D80" s="26" t="s">
        <v>20</v>
      </c>
      <c r="E80" s="52"/>
      <c r="F80" s="27"/>
      <c r="G80" s="20">
        <f t="shared" si="1"/>
        <v>0</v>
      </c>
    </row>
    <row r="81" spans="1:7" ht="30" x14ac:dyDescent="0.25">
      <c r="A81" s="9" t="s">
        <v>21</v>
      </c>
      <c r="B81" s="28" t="s">
        <v>111</v>
      </c>
    </row>
    <row r="82" spans="1:7" ht="60" x14ac:dyDescent="0.25">
      <c r="B82" s="16" t="s">
        <v>126</v>
      </c>
    </row>
    <row r="83" spans="1:7" x14ac:dyDescent="0.25">
      <c r="A83" s="17"/>
      <c r="B83" s="18" t="s">
        <v>32</v>
      </c>
      <c r="C83" s="26">
        <v>100</v>
      </c>
      <c r="D83" s="26" t="s">
        <v>20</v>
      </c>
      <c r="E83" s="52"/>
      <c r="F83" s="27"/>
      <c r="G83" s="20">
        <f t="shared" si="1"/>
        <v>0</v>
      </c>
    </row>
    <row r="84" spans="1:7" x14ac:dyDescent="0.25">
      <c r="A84" s="9" t="s">
        <v>110</v>
      </c>
      <c r="B84" s="6" t="s">
        <v>33</v>
      </c>
    </row>
    <row r="85" spans="1:7" ht="90" x14ac:dyDescent="0.25">
      <c r="A85" s="17"/>
      <c r="B85" s="25" t="s">
        <v>58</v>
      </c>
      <c r="C85" s="19">
        <v>100</v>
      </c>
      <c r="D85" s="19" t="s">
        <v>20</v>
      </c>
      <c r="E85" s="51"/>
      <c r="F85" s="20"/>
      <c r="G85" s="20">
        <f t="shared" si="1"/>
        <v>0</v>
      </c>
    </row>
    <row r="86" spans="1:7" x14ac:dyDescent="0.25">
      <c r="A86" s="9" t="s">
        <v>25</v>
      </c>
      <c r="B86" s="6" t="s">
        <v>66</v>
      </c>
    </row>
    <row r="87" spans="1:7" ht="30" x14ac:dyDescent="0.25">
      <c r="B87" s="16" t="s">
        <v>35</v>
      </c>
    </row>
    <row r="88" spans="1:7" ht="120" x14ac:dyDescent="0.25">
      <c r="B88" s="35" t="s">
        <v>60</v>
      </c>
    </row>
    <row r="89" spans="1:7" ht="270.75" customHeight="1" x14ac:dyDescent="0.25">
      <c r="B89" s="16" t="s">
        <v>34</v>
      </c>
    </row>
    <row r="90" spans="1:7" x14ac:dyDescent="0.25">
      <c r="B90" s="36" t="s">
        <v>41</v>
      </c>
    </row>
    <row r="91" spans="1:7" ht="30" x14ac:dyDescent="0.25">
      <c r="B91" s="16" t="s">
        <v>127</v>
      </c>
    </row>
    <row r="92" spans="1:7" x14ac:dyDescent="0.25">
      <c r="A92" s="17"/>
      <c r="B92" s="18" t="s">
        <v>36</v>
      </c>
      <c r="C92" s="19">
        <v>100</v>
      </c>
      <c r="D92" s="19" t="s">
        <v>20</v>
      </c>
      <c r="E92" s="51"/>
      <c r="F92" s="20"/>
      <c r="G92" s="20">
        <f t="shared" si="1"/>
        <v>0</v>
      </c>
    </row>
    <row r="93" spans="1:7" x14ac:dyDescent="0.25">
      <c r="A93" s="9" t="s">
        <v>150</v>
      </c>
      <c r="B93" s="6" t="s">
        <v>112</v>
      </c>
      <c r="C93" s="32"/>
    </row>
    <row r="94" spans="1:7" ht="30" x14ac:dyDescent="0.25">
      <c r="B94" s="16" t="s">
        <v>68</v>
      </c>
      <c r="C94" s="32"/>
    </row>
    <row r="95" spans="1:7" x14ac:dyDescent="0.25">
      <c r="B95" s="15" t="s">
        <v>38</v>
      </c>
      <c r="C95" s="32"/>
    </row>
    <row r="96" spans="1:7" ht="30" x14ac:dyDescent="0.25">
      <c r="B96" s="16" t="s">
        <v>128</v>
      </c>
      <c r="C96" s="32"/>
    </row>
    <row r="97" spans="1:7" ht="30" x14ac:dyDescent="0.25">
      <c r="A97" s="17"/>
      <c r="B97" s="25" t="s">
        <v>149</v>
      </c>
      <c r="C97" s="22">
        <v>40</v>
      </c>
      <c r="D97" s="19" t="s">
        <v>15</v>
      </c>
      <c r="E97" s="51"/>
      <c r="F97" s="20"/>
      <c r="G97" s="20">
        <f>SUM(C97*E97)</f>
        <v>0</v>
      </c>
    </row>
    <row r="98" spans="1:7" ht="30" x14ac:dyDescent="0.25">
      <c r="A98" s="39" t="s">
        <v>151</v>
      </c>
      <c r="B98" s="58" t="s">
        <v>131</v>
      </c>
      <c r="C98" s="59">
        <v>5</v>
      </c>
      <c r="D98" s="12" t="s">
        <v>85</v>
      </c>
      <c r="E98" s="55"/>
      <c r="F98" s="14"/>
      <c r="G98" s="14">
        <f>SUM(C98*E98)</f>
        <v>0</v>
      </c>
    </row>
    <row r="99" spans="1:7" ht="15.75" thickBot="1" x14ac:dyDescent="0.3">
      <c r="A99" s="60"/>
      <c r="B99" s="61"/>
      <c r="C99" s="62"/>
      <c r="D99" s="63"/>
      <c r="E99" s="64"/>
      <c r="F99" s="64"/>
      <c r="G99" s="64"/>
    </row>
    <row r="100" spans="1:7" x14ac:dyDescent="0.25">
      <c r="B100" s="6"/>
    </row>
    <row r="101" spans="1:7" x14ac:dyDescent="0.25">
      <c r="A101" s="37" t="s">
        <v>76</v>
      </c>
      <c r="B101" s="6" t="s">
        <v>137</v>
      </c>
    </row>
    <row r="102" spans="1:7" x14ac:dyDescent="0.25">
      <c r="A102" s="9" t="s">
        <v>78</v>
      </c>
      <c r="B102" s="6" t="s">
        <v>84</v>
      </c>
    </row>
    <row r="103" spans="1:7" ht="60" customHeight="1" x14ac:dyDescent="0.25">
      <c r="B103" s="16" t="s">
        <v>61</v>
      </c>
    </row>
    <row r="104" spans="1:7" ht="238.5" customHeight="1" x14ac:dyDescent="0.25">
      <c r="B104" s="16" t="s">
        <v>77</v>
      </c>
    </row>
    <row r="105" spans="1:7" ht="30" x14ac:dyDescent="0.25">
      <c r="B105" s="16" t="s">
        <v>129</v>
      </c>
    </row>
    <row r="106" spans="1:7" x14ac:dyDescent="0.25">
      <c r="A106" s="17"/>
      <c r="B106" s="18" t="s">
        <v>37</v>
      </c>
      <c r="C106" s="19">
        <v>100</v>
      </c>
      <c r="D106" s="19" t="s">
        <v>20</v>
      </c>
      <c r="E106" s="51"/>
      <c r="F106" s="20"/>
      <c r="G106" s="20">
        <f t="shared" ref="G106:G116" si="2">C106*E106</f>
        <v>0</v>
      </c>
    </row>
    <row r="107" spans="1:7" x14ac:dyDescent="0.25">
      <c r="A107" s="9" t="s">
        <v>79</v>
      </c>
      <c r="B107" s="6" t="s">
        <v>88</v>
      </c>
    </row>
    <row r="108" spans="1:7" ht="45" x14ac:dyDescent="0.25">
      <c r="A108" s="17"/>
      <c r="B108" s="25" t="s">
        <v>90</v>
      </c>
      <c r="C108" s="19">
        <v>100</v>
      </c>
      <c r="D108" s="19" t="s">
        <v>20</v>
      </c>
      <c r="E108" s="51"/>
      <c r="F108" s="20"/>
      <c r="G108" s="20">
        <f>C108*E108</f>
        <v>0</v>
      </c>
    </row>
    <row r="109" spans="1:7" ht="21.75" customHeight="1" x14ac:dyDescent="0.25">
      <c r="A109" s="39" t="s">
        <v>152</v>
      </c>
      <c r="B109" s="40" t="s">
        <v>114</v>
      </c>
      <c r="C109" s="74">
        <v>1750</v>
      </c>
      <c r="D109" s="12" t="s">
        <v>71</v>
      </c>
      <c r="E109" s="55"/>
      <c r="F109" s="14"/>
      <c r="G109" s="14">
        <f>SUM(C109*E109)</f>
        <v>0</v>
      </c>
    </row>
    <row r="110" spans="1:7" x14ac:dyDescent="0.25">
      <c r="A110" s="9" t="s">
        <v>153</v>
      </c>
      <c r="B110" s="41" t="s">
        <v>73</v>
      </c>
      <c r="E110" s="21"/>
    </row>
    <row r="111" spans="1:7" x14ac:dyDescent="0.25">
      <c r="A111" s="42"/>
      <c r="B111" s="16" t="s">
        <v>89</v>
      </c>
      <c r="E111" s="21"/>
    </row>
    <row r="112" spans="1:7" x14ac:dyDescent="0.25">
      <c r="A112" s="38"/>
      <c r="B112" s="18" t="s">
        <v>37</v>
      </c>
      <c r="C112" s="19">
        <v>100</v>
      </c>
      <c r="D112" s="19" t="s">
        <v>20</v>
      </c>
      <c r="E112" s="56"/>
      <c r="F112" s="20"/>
      <c r="G112" s="20">
        <f t="shared" si="2"/>
        <v>0</v>
      </c>
    </row>
    <row r="113" spans="1:7" ht="30" x14ac:dyDescent="0.25">
      <c r="A113" s="9" t="s">
        <v>80</v>
      </c>
      <c r="B113" s="28" t="s">
        <v>115</v>
      </c>
      <c r="E113" s="21"/>
    </row>
    <row r="114" spans="1:7" ht="105" x14ac:dyDescent="0.25">
      <c r="A114" s="17"/>
      <c r="B114" s="25" t="s">
        <v>130</v>
      </c>
      <c r="C114" s="19">
        <v>100</v>
      </c>
      <c r="D114" s="19" t="s">
        <v>20</v>
      </c>
      <c r="E114" s="51"/>
      <c r="F114" s="20"/>
      <c r="G114" s="20">
        <f t="shared" si="2"/>
        <v>0</v>
      </c>
    </row>
    <row r="115" spans="1:7" ht="30" x14ac:dyDescent="0.25">
      <c r="A115" s="43" t="s">
        <v>81</v>
      </c>
      <c r="B115" s="28" t="s">
        <v>132</v>
      </c>
      <c r="C115" s="29"/>
      <c r="D115" s="29"/>
      <c r="E115" s="30"/>
      <c r="F115" s="30"/>
    </row>
    <row r="116" spans="1:7" ht="210" x14ac:dyDescent="0.25">
      <c r="A116" s="44"/>
      <c r="B116" s="25" t="s">
        <v>138</v>
      </c>
      <c r="C116" s="26">
        <v>100</v>
      </c>
      <c r="D116" s="26" t="s">
        <v>20</v>
      </c>
      <c r="E116" s="52"/>
      <c r="F116" s="27"/>
      <c r="G116" s="20">
        <f t="shared" si="2"/>
        <v>0</v>
      </c>
    </row>
    <row r="117" spans="1:7" x14ac:dyDescent="0.25">
      <c r="A117" s="9" t="s">
        <v>154</v>
      </c>
      <c r="B117" s="67" t="s">
        <v>116</v>
      </c>
      <c r="C117" s="29"/>
      <c r="D117" s="29"/>
      <c r="E117" s="30"/>
    </row>
    <row r="118" spans="1:7" x14ac:dyDescent="0.25">
      <c r="B118" s="46" t="s">
        <v>67</v>
      </c>
      <c r="C118" s="29"/>
      <c r="D118" s="29"/>
      <c r="E118" s="30"/>
    </row>
    <row r="119" spans="1:7" ht="30" x14ac:dyDescent="0.25">
      <c r="B119" s="47" t="s">
        <v>68</v>
      </c>
      <c r="C119" s="29"/>
      <c r="D119" s="29"/>
      <c r="E119" s="30"/>
    </row>
    <row r="120" spans="1:7" x14ac:dyDescent="0.25">
      <c r="B120" s="29" t="s">
        <v>38</v>
      </c>
      <c r="C120" s="29"/>
      <c r="D120" s="29"/>
      <c r="E120" s="30"/>
    </row>
    <row r="121" spans="1:7" ht="30" x14ac:dyDescent="0.25">
      <c r="B121" s="47" t="s">
        <v>70</v>
      </c>
      <c r="C121" s="29"/>
      <c r="D121" s="48"/>
      <c r="E121" s="45"/>
    </row>
    <row r="122" spans="1:7" ht="45" x14ac:dyDescent="0.25">
      <c r="A122" s="17"/>
      <c r="B122" s="25" t="s">
        <v>155</v>
      </c>
      <c r="C122" s="26">
        <v>120</v>
      </c>
      <c r="D122" s="49" t="s">
        <v>15</v>
      </c>
      <c r="E122" s="52"/>
      <c r="F122" s="20"/>
      <c r="G122" s="20">
        <f>SUM(C122*E122)</f>
        <v>0</v>
      </c>
    </row>
    <row r="123" spans="1:7" x14ac:dyDescent="0.25">
      <c r="A123" s="9" t="s">
        <v>156</v>
      </c>
      <c r="B123" s="6" t="s">
        <v>69</v>
      </c>
    </row>
    <row r="124" spans="1:7" ht="195" x14ac:dyDescent="0.25">
      <c r="B124" s="4" t="s">
        <v>62</v>
      </c>
    </row>
    <row r="125" spans="1:7" ht="30" x14ac:dyDescent="0.25">
      <c r="B125" s="50" t="s">
        <v>39</v>
      </c>
    </row>
    <row r="126" spans="1:7" x14ac:dyDescent="0.25">
      <c r="A126" s="17"/>
      <c r="B126" s="18" t="s">
        <v>40</v>
      </c>
      <c r="C126" s="19">
        <v>100</v>
      </c>
      <c r="D126" s="19" t="s">
        <v>20</v>
      </c>
      <c r="E126" s="51"/>
      <c r="F126" s="20"/>
      <c r="G126" s="20">
        <f t="shared" ref="G126" si="3">C126*E126</f>
        <v>0</v>
      </c>
    </row>
    <row r="127" spans="1:7" x14ac:dyDescent="0.25">
      <c r="B127" s="36"/>
      <c r="E127" s="21"/>
    </row>
    <row r="128" spans="1:7" x14ac:dyDescent="0.25">
      <c r="B128" s="29"/>
      <c r="C128" s="29"/>
      <c r="D128" s="29"/>
      <c r="E128" s="30"/>
    </row>
    <row r="129" spans="1:7" ht="30" x14ac:dyDescent="0.25">
      <c r="A129" s="9" t="s">
        <v>117</v>
      </c>
      <c r="B129" s="16" t="s">
        <v>113</v>
      </c>
      <c r="C129" s="15">
        <v>1</v>
      </c>
      <c r="D129" s="2" t="s">
        <v>85</v>
      </c>
      <c r="E129" s="54"/>
    </row>
    <row r="130" spans="1:7" x14ac:dyDescent="0.25">
      <c r="A130" s="9" t="s">
        <v>117</v>
      </c>
      <c r="B130" s="29" t="s">
        <v>118</v>
      </c>
      <c r="C130" s="29">
        <v>1</v>
      </c>
      <c r="D130" s="29" t="s">
        <v>85</v>
      </c>
      <c r="E130" s="57"/>
    </row>
    <row r="131" spans="1:7" x14ac:dyDescent="0.25">
      <c r="A131" s="9" t="s">
        <v>117</v>
      </c>
      <c r="B131" s="29" t="s">
        <v>119</v>
      </c>
      <c r="C131" s="29">
        <v>1</v>
      </c>
      <c r="D131" s="29" t="s">
        <v>121</v>
      </c>
      <c r="E131" s="57"/>
    </row>
    <row r="132" spans="1:7" x14ac:dyDescent="0.25">
      <c r="A132" s="9" t="s">
        <v>117</v>
      </c>
      <c r="B132" s="29" t="s">
        <v>120</v>
      </c>
      <c r="C132" s="2">
        <v>1</v>
      </c>
      <c r="D132" s="2" t="s">
        <v>85</v>
      </c>
      <c r="E132" s="54"/>
    </row>
    <row r="133" spans="1:7" ht="27.75" customHeight="1" x14ac:dyDescent="0.25">
      <c r="A133" s="17"/>
      <c r="B133" s="26"/>
      <c r="C133" s="19"/>
      <c r="D133" s="19"/>
      <c r="E133" s="20"/>
      <c r="F133" s="20"/>
      <c r="G133" s="20"/>
    </row>
    <row r="134" spans="1:7" ht="27.75" customHeight="1" thickBot="1" x14ac:dyDescent="0.3">
      <c r="A134" s="60"/>
      <c r="B134" s="66"/>
      <c r="C134" s="63"/>
      <c r="D134" s="63"/>
      <c r="E134" s="64"/>
      <c r="F134" s="64"/>
      <c r="G134" s="64"/>
    </row>
    <row r="136" spans="1:7" x14ac:dyDescent="0.25">
      <c r="B136" s="65" t="s">
        <v>158</v>
      </c>
      <c r="G136" s="10">
        <f>SUM(G31+G37+G39+G43+G45+G48+G52+G56+G62+G70+G76+G77+G80+G83+G85+G92+G106+G108+G112+G114+G116+G126)</f>
        <v>0</v>
      </c>
    </row>
    <row r="137" spans="1:7" x14ac:dyDescent="0.25">
      <c r="B137" s="65" t="s">
        <v>83</v>
      </c>
      <c r="G137" s="10">
        <f>0.19*G136</f>
        <v>0</v>
      </c>
    </row>
    <row r="138" spans="1:7" x14ac:dyDescent="0.25">
      <c r="B138" s="65" t="s">
        <v>82</v>
      </c>
      <c r="G138" s="10">
        <f>G136+G137</f>
        <v>0</v>
      </c>
    </row>
    <row r="141" spans="1:7" x14ac:dyDescent="0.25">
      <c r="B141" s="65" t="s">
        <v>157</v>
      </c>
      <c r="G141" s="10">
        <f>SUM(G31:G126)</f>
        <v>0</v>
      </c>
    </row>
    <row r="142" spans="1:7" x14ac:dyDescent="0.25">
      <c r="B142" s="65" t="s">
        <v>83</v>
      </c>
      <c r="G142" s="10">
        <f>0.19*G141</f>
        <v>0</v>
      </c>
    </row>
    <row r="143" spans="1:7" x14ac:dyDescent="0.25">
      <c r="B143" s="65" t="s">
        <v>82</v>
      </c>
      <c r="G143" s="10">
        <f>G141+G142</f>
        <v>0</v>
      </c>
    </row>
    <row r="144" spans="1:7" x14ac:dyDescent="0.25">
      <c r="B144" s="65"/>
    </row>
  </sheetData>
  <sheetProtection algorithmName="SHA-512" hashValue="97vAbVnpeLa2NnKyG4qaSoKVv6tp+SV9+Y+YVNEEgYUGxwPqO0aGbai02C7K4bkkCbqbn18OilUSy5NJe7QEVg==" saltValue="FYZgptxuZn0Ro7zY5J4GyQ==" spinCount="100000" sheet="1" objects="1" scenarios="1"/>
  <protectedRanges>
    <protectedRange sqref="E132" name="Bereich32"/>
    <protectedRange sqref="E131" name="Bereich31"/>
    <protectedRange sqref="E130" name="Bereich30"/>
    <protectedRange sqref="E129" name="Bereich29"/>
    <protectedRange sqref="E126" name="Bereich28"/>
    <protectedRange sqref="E122" name="Bereich27"/>
    <protectedRange sqref="E116" name="Bereich26"/>
    <protectedRange sqref="E114" name="Bereich25"/>
    <protectedRange sqref="E112" name="Bereich24"/>
    <protectedRange sqref="E109" name="Bereich23"/>
    <protectedRange sqref="E108" name="Bereich22"/>
    <protectedRange sqref="E106" name="Bereich21"/>
    <protectedRange sqref="E98" name="Bereich20"/>
    <protectedRange sqref="E97" name="Bereich19"/>
    <protectedRange sqref="E92" name="Bereich18"/>
    <protectedRange sqref="E85" name="Bereich17"/>
    <protectedRange sqref="E83" name="Bereich16"/>
    <protectedRange sqref="E80" name="Bereich15"/>
    <protectedRange sqref="E77" name="Bereich14"/>
    <protectedRange sqref="E76" name="Bereich13"/>
    <protectedRange sqref="B74" name="Bereich12"/>
    <protectedRange sqref="E70" name="Bereich11"/>
    <protectedRange sqref="E62" name="Bereich10"/>
    <protectedRange sqref="E56" name="Bereich9"/>
    <protectedRange sqref="E52" name="Bereich8"/>
    <protectedRange sqref="E48" name="Bereich7"/>
    <protectedRange sqref="E45" name="Bereich6"/>
    <protectedRange sqref="E43" name="Bereich5"/>
    <protectedRange sqref="E41" name="Bereich4"/>
    <protectedRange sqref="E39" name="Bereich3"/>
    <protectedRange sqref="E37" name="Bereich2"/>
    <protectedRange sqref="E31" name="Bereich1"/>
  </protectedRanges>
  <mergeCells count="7">
    <mergeCell ref="C21:G21"/>
    <mergeCell ref="A1:G1"/>
    <mergeCell ref="A2:G2"/>
    <mergeCell ref="B4:F5"/>
    <mergeCell ref="A4:A5"/>
    <mergeCell ref="E18:G19"/>
    <mergeCell ref="C18:D19"/>
  </mergeCells>
  <phoneticPr fontId="14" type="noConversion"/>
  <pageMargins left="0.70866141732283472" right="0.70866141732283472" top="0.78740157480314965" bottom="0.78740157480314965" header="0.31496062992125984" footer="0.31496062992125984"/>
  <pageSetup paperSize="9" orientation="landscape"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Wolff, Jana</dc:creator>
  <cp:lastModifiedBy>Altkuckatz Denise</cp:lastModifiedBy>
  <cp:lastPrinted>2023-07-10T16:49:36Z</cp:lastPrinted>
  <dcterms:created xsi:type="dcterms:W3CDTF">2023-06-07T06:35:54Z</dcterms:created>
  <dcterms:modified xsi:type="dcterms:W3CDTF">2026-08-10T12:49:47Z</dcterms:modified>
</cp:coreProperties>
</file>